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C473F92D-EA42-45D4-97CC-7F79FD9D2909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график!$A$1:$BH$63</definedName>
    <definedName name="_xlnm.Print_Area" localSheetId="0">план!$A$1:$U$63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3" i="1" l="1"/>
  <c r="T33" i="1"/>
  <c r="S33" i="1"/>
  <c r="R33" i="1"/>
  <c r="Q33" i="1"/>
  <c r="P33" i="1"/>
  <c r="O33" i="1"/>
  <c r="S63" i="1" l="1"/>
  <c r="R58" i="1"/>
  <c r="R63" i="1" s="1"/>
  <c r="Q58" i="1"/>
  <c r="K57" i="1"/>
  <c r="K62" i="1" s="1"/>
  <c r="J57" i="1"/>
  <c r="J62" i="1" s="1"/>
  <c r="I57" i="1"/>
  <c r="I62" i="1" s="1"/>
  <c r="G58" i="1"/>
  <c r="P63" i="1"/>
  <c r="Q63" i="1"/>
  <c r="T63" i="1"/>
  <c r="N32" i="1"/>
  <c r="G63" i="1"/>
  <c r="H30" i="1"/>
  <c r="H31" i="1"/>
  <c r="H29" i="1"/>
  <c r="H12" i="1"/>
  <c r="H11" i="1"/>
  <c r="H10" i="1"/>
  <c r="H8" i="1"/>
  <c r="H9" i="1"/>
  <c r="H7" i="1"/>
  <c r="H44" i="1"/>
  <c r="M44" i="1"/>
  <c r="H43" i="1"/>
  <c r="H57" i="1" s="1"/>
  <c r="H28" i="1"/>
  <c r="H16" i="1"/>
  <c r="H15" i="1"/>
  <c r="H14" i="1"/>
  <c r="N44" i="1"/>
  <c r="N43" i="1"/>
  <c r="N41" i="1"/>
  <c r="N40" i="1"/>
  <c r="N37" i="1"/>
  <c r="N38" i="1"/>
  <c r="N36" i="1"/>
  <c r="M47" i="1"/>
  <c r="M46" i="1"/>
  <c r="M41" i="1"/>
  <c r="M40" i="1"/>
  <c r="M38" i="1"/>
  <c r="M37" i="1"/>
  <c r="M36" i="1"/>
  <c r="BF56" i="2"/>
  <c r="N57" i="1" l="1"/>
  <c r="N62" i="1" s="1"/>
  <c r="M43" i="1"/>
  <c r="M57" i="1" s="1"/>
  <c r="M62" i="1" s="1"/>
  <c r="H32" i="1"/>
  <c r="H62" i="1" s="1"/>
</calcChain>
</file>

<file path=xl/sharedStrings.xml><?xml version="1.0" encoding="utf-8"?>
<sst xmlns="http://schemas.openxmlformats.org/spreadsheetml/2006/main" count="562" uniqueCount="266">
  <si>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</si>
  <si>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</si>
  <si>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</si>
  <si>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</si>
  <si>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</si>
  <si>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</si>
  <si>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</si>
  <si>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</si>
  <si>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</si>
  <si>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</si>
  <si>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</si>
  <si>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</si>
  <si>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</si>
  <si>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</si>
  <si>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</si>
  <si>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</si>
  <si>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</si>
  <si>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</si>
  <si>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</si>
  <si>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</si>
  <si>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</si>
  <si>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</si>
  <si>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</si>
  <si>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</si>
  <si>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</si>
  <si>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</si>
  <si>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</si>
  <si>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</si>
  <si>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</si>
  <si>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</si>
  <si>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</si>
  <si>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</si>
  <si>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</si>
  <si>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</si>
  <si>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</si>
  <si>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</si>
  <si>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</si>
  <si>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</si>
  <si>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</si>
  <si>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</si>
  <si>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</si>
  <si>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</si>
  <si>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</si>
  <si>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</si>
  <si>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</si>
  <si>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</si>
  <si>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</si>
  <si>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</si>
  <si>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</si>
  <si>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</si>
  <si>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</si>
  <si>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</si>
  <si>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</si>
  <si>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</si>
  <si>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</si>
  <si>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</si>
  <si>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</si>
  <si>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</si>
  <si>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</si>
  <si>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</si>
  <si>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</si>
  <si>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</si>
  <si>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</si>
  <si>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</si>
  <si>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</si>
  <si>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</si>
  <si>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</si>
  <si>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</si>
  <si>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</si>
  <si>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</si>
  <si>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</si>
  <si>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</si>
  <si>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</si>
  <si>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</si>
  <si>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</si>
  <si>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</si>
  <si>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</si>
  <si>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</si>
  <si>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</si>
  <si>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</si>
  <si>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</si>
  <si>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</si>
  <si>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</si>
  <si>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</si>
  <si>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</si>
  <si>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</si>
  <si>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</si>
  <si>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</si>
  <si>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</si>
  <si>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</si>
  <si>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</si>
  <si>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</si>
  <si>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</si>
  <si>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</si>
  <si>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</si>
  <si>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</si>
  <si>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</si>
  <si>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</si>
  <si>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</si>
  <si>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</si>
  <si>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</si>
  <si>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</si>
  <si>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</si>
  <si>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</si>
  <si>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</si>
  <si>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</si>
  <si>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</si>
  <si>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</si>
  <si>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</si>
  <si>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</si>
  <si>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</si>
  <si>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</si>
  <si>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</si>
  <si>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</si>
  <si>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</si>
  <si>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</si>
  <si>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</si>
  <si>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</si>
  <si>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</si>
  <si>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</si>
  <si>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</si>
  <si>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</si>
  <si>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</si>
  <si>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</si>
  <si>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</si>
  <si>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</si>
  <si>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</si>
  <si>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</si>
  <si>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</si>
  <si>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</si>
  <si>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</si>
  <si>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</si>
  <si>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</si>
  <si>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</si>
  <si>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</si>
  <si>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</si>
  <si>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</si>
  <si>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</si>
  <si>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</si>
  <si>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</si>
  <si>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</si>
  <si>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</si>
  <si>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</si>
  <si>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</si>
  <si>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</si>
  <si>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1.1.2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</si>
  <si>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</si>
  <si>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</si>
  <si>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</si>
  <si>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</si>
  <si>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</si>
  <si>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</si>
  <si>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</si>
  <si>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</si>
  <si>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</si>
  <si>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</si>
  <si>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</si>
  <si>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</si>
  <si>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</si>
  <si>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</si>
  <si>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</si>
  <si>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</si>
  <si>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</si>
  <si>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</si>
  <si>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</si>
  <si>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</si>
  <si>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</si>
  <si>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</si>
  <si>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</si>
  <si>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</si>
  <si>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</si>
  <si>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</si>
  <si>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</si>
  <si>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</si>
  <si>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</si>
  <si>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</si>
  <si>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</si>
  <si>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</si>
  <si>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</si>
  <si>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</si>
  <si>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</si>
  <si>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</si>
  <si>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</si>
  <si>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</si>
  <si>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</si>
  <si>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</si>
  <si>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</si>
  <si>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</si>
  <si>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</si>
  <si>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</si>
  <si>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</si>
  <si>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</si>
  <si>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</si>
  <si>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</si>
  <si>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</si>
  <si>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</si>
  <si>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</si>
  <si>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</si>
  <si>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</si>
  <si>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Всего зач.единиц по учебному плану                                    без факультативов</t>
  </si>
  <si>
    <t>Всего часов по учебному плану без факультативов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</si>
  <si>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</si>
  <si>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</si>
  <si>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ИТ</t>
  </si>
  <si>
    <t>Системный анализ, управление и обработка информации, статистика</t>
  </si>
  <si>
    <t>Научная специальность 2.3.1 Системный анализ, управление и обработка информации, статистика</t>
  </si>
  <si>
    <t>"Информационные технологии"</t>
  </si>
  <si>
    <t>Срок обучения: 3 года</t>
  </si>
  <si>
    <t>Н.Е.Захаров</t>
  </si>
  <si>
    <t>Инженерно-экономический институт</t>
  </si>
  <si>
    <t>Директор ИЭИ</t>
  </si>
  <si>
    <t>Зав.кафедрой ИТ</t>
  </si>
  <si>
    <t>О.Д.Казаков</t>
  </si>
  <si>
    <t xml:space="preserve">С.В.Турова </t>
  </si>
  <si>
    <t>Т.Э.Сергутина</t>
  </si>
  <si>
    <t>1.1.4(Н)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</si>
  <si>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Планирование  и  организация научных исследований. 
Определение объекта и предмета исследования. Анализ состояния и степени  изученности проблемы.</t>
  </si>
  <si>
    <t xml:space="preserve">Определение и обоснование подходов и  методов исследования, выбор методов и  инструментария авторского исследования. Планирование эксперимента. Организация условий проведения эксперимента. Сбор экспериментального материала.  </t>
  </si>
  <si>
    <t>1.1.5(Н)</t>
  </si>
  <si>
    <t>1.1.6 (Н)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</si>
  <si>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</si>
  <si>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</si>
  <si>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</si>
  <si>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</si>
  <si>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</si>
  <si>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</si>
  <si>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Аналитический отчет  по  итогам проведенного исследования. 
Доклад  на профильной конференции.  Глава диссертации.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</si>
  <si>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</si>
  <si>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</si>
  <si>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</si>
  <si>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</si>
  <si>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</si>
  <si>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 xml:space="preserve">Распределение зачетных единиц                     (по семестрам)
</t>
  </si>
  <si>
    <t>1.3.2.4 (Н)</t>
  </si>
  <si>
    <t>1.3.2.5 (Н)</t>
  </si>
  <si>
    <t>1.3.2.6 (Н)</t>
  </si>
  <si>
    <t>Методы принятия решений</t>
  </si>
  <si>
    <t>Методы оптимизации</t>
  </si>
  <si>
    <t>Кандидатский экзамен по системному анализу, управлению и обработке информации, статистике</t>
  </si>
  <si>
    <t>Экзамен по методам принятия решений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</si>
  <si>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</si>
  <si>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</si>
  <si>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</si>
  <si>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24  2/3</t>
  </si>
  <si>
    <t>3 1/3</t>
  </si>
  <si>
    <t>7 1/3</t>
  </si>
  <si>
    <t>22           2/3</t>
  </si>
  <si>
    <t>27  1/3</t>
  </si>
  <si>
    <t>84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</si>
  <si>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образовательный компонет; (П) – практика; (Н) - научный компонент; (Э) - промежуточная аттестация; (Г) - итоговая аттестация; (К) - каникулы.</t>
    </r>
  </si>
  <si>
    <t>Е.П.Жиленкова</t>
  </si>
  <si>
    <t>7 2/3</t>
  </si>
  <si>
    <t>10 2/3</t>
  </si>
  <si>
    <t>Подготовка публикаций, в которых излагаются основные  научные результаты диссертации, в рецензируемых научных изданиях, и приравненных к ним научных изданиях  и(или)заявок на государственную регистрацию результатов интеллектуальной деятельности, предусмотренных абзацами первым и третьим пункта 12 Положения о присуждении ученых степеней, утвержденного постановлением Правительства Российской Федерации от 24 сентября 2013 №842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</si>
  <si>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. 
 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</si>
  <si>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Подготовка  текста  диссертации . 
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</si>
  <si>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</si>
  <si>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>1.2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</si>
  <si>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</si>
  <si>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</t>
  </si>
  <si>
    <t>Публикация не менее 2 научных статей  (в том числе в изданиях, рекомендованных ВАК РФ) и 2 тезисов докладов в сборнике трудов конференции (в том числе международных).</t>
  </si>
  <si>
    <t>Публикация не менее 2 научных статей (в том числе в изданиях, рекомендованных ВАК РФ) и 2 тезисов докладов в сборнике трудов конференции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</si>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</sst>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8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0" fontId="22" fillId="2" borderId="5" xfId="0" applyFont="1" applyFill="1" applyBorder="1" applyAlignment="1">
      <alignment horizontal="center" vertical="center" textRotation="90" wrapText="1"/>
    </xf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0" fontId="1" fillId="2" borderId="8" xfId="0" applyFont="1" applyFill="1" applyBorder="1" applyAlignment="1">
      <alignment horizontal="center" vertical="center" textRotation="90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23" fillId="2" borderId="8" xfId="0" applyFont="1" applyFill="1" applyBorder="1" applyAlignment="1">
      <alignment horizontal="center" vertical="center" shrinkToFit="1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8" xfId="0" applyNumberFormat="1" applyFont="1" applyFill="1" applyBorder="1" applyAlignment="1">
      <alignment horizontal="center" vertical="center" textRotation="90"/>
    </xf>
    <xf numFmtId="49" fontId="22" fillId="2" borderId="9" xfId="0" applyNumberFormat="1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 wrapText="1"/>
    </xf>
    <xf numFmtId="0" fontId="23" fillId="2" borderId="10" xfId="0" applyFont="1" applyFill="1" applyBorder="1" applyAlignment="1">
      <alignment horizontal="center" vertical="center" shrinkToFit="1"/>
    </xf>
    <xf numFmtId="49" fontId="30" fillId="2" borderId="10" xfId="0" applyNumberFormat="1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0" fontId="22" fillId="0" borderId="8" xfId="0" applyFont="1" applyBorder="1" applyAlignment="1">
      <alignment horizontal="center" vertical="center" wrapText="1"/>
    </xf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4" xfId="0" applyFont="1" applyFill="1" applyBorder="1" applyAlignment="1">
      <alignment vertical="center"/>
    </xf>
    <xf numFmtId="0" fontId="39" fillId="4" borderId="13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5" fillId="5" borderId="11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8" fillId="0" borderId="25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 vertical="top"/>
    </xf>
    <xf numFmtId="0" fontId="9" fillId="0" borderId="10" xfId="0" applyFont="1" applyBorder="1" applyAlignment="1"/>
    <xf numFmtId="0" fontId="9" fillId="0" borderId="28" xfId="0" applyFont="1" applyBorder="1" applyAlignment="1"/>
    <xf numFmtId="0" fontId="2" fillId="5" borderId="10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3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textRotation="90"/>
    </xf>
    <xf numFmtId="0" fontId="2" fillId="0" borderId="29" xfId="0" applyFont="1" applyFill="1" applyBorder="1"/>
    <xf numFmtId="0" fontId="39" fillId="4" borderId="29" xfId="0" applyFont="1" applyFill="1" applyBorder="1" applyAlignment="1">
      <alignment vertical="center"/>
    </xf>
    <xf numFmtId="0" fontId="9" fillId="0" borderId="17" xfId="0" applyFont="1" applyBorder="1" applyAlignment="1"/>
    <xf numFmtId="0" fontId="2" fillId="5" borderId="28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0" fontId="25" fillId="0" borderId="23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 vertical="top"/>
    </xf>
    <xf numFmtId="0" fontId="8" fillId="0" borderId="30" xfId="0" applyFont="1" applyFill="1" applyBorder="1" applyAlignment="1">
      <alignment horizontal="center" vertical="top"/>
    </xf>
    <xf numFmtId="0" fontId="8" fillId="0" borderId="31" xfId="0" applyFont="1" applyFill="1" applyBorder="1" applyAlignment="1">
      <alignment horizontal="center" vertical="top"/>
    </xf>
    <xf numFmtId="0" fontId="8" fillId="0" borderId="32" xfId="0" applyFont="1" applyFill="1" applyBorder="1" applyAlignment="1">
      <alignment horizontal="center" vertical="top"/>
    </xf>
    <xf numFmtId="0" fontId="25" fillId="0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left" vertical="top" wrapText="1"/>
    </xf>
    <xf numFmtId="0" fontId="0" fillId="0" borderId="34" xfId="0" applyBorder="1"/>
    <xf numFmtId="1" fontId="2" fillId="5" borderId="11" xfId="0" applyNumberFormat="1" applyFont="1" applyFill="1" applyBorder="1" applyAlignment="1">
      <alignment horizontal="center" vertical="top" wrapText="1"/>
    </xf>
    <xf numFmtId="164" fontId="2" fillId="5" borderId="30" xfId="0" applyNumberFormat="1" applyFont="1" applyFill="1" applyBorder="1" applyAlignment="1">
      <alignment horizontal="center" vertical="top"/>
    </xf>
    <xf numFmtId="0" fontId="39" fillId="4" borderId="35" xfId="0" applyFont="1" applyFill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2" fillId="6" borderId="29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39" fillId="4" borderId="37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top"/>
    </xf>
    <xf numFmtId="0" fontId="1" fillId="0" borderId="38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27" fillId="0" borderId="38" xfId="0" applyFont="1" applyBorder="1" applyAlignment="1">
      <alignment horizontal="left" vertical="center" wrapText="1"/>
    </xf>
    <xf numFmtId="0" fontId="2" fillId="6" borderId="39" xfId="0" applyFont="1" applyFill="1" applyBorder="1" applyAlignment="1">
      <alignment horizontal="left" vertical="top" wrapText="1"/>
    </xf>
    <xf numFmtId="14" fontId="2" fillId="7" borderId="29" xfId="0" applyNumberFormat="1" applyFont="1" applyFill="1" applyBorder="1" applyAlignment="1">
      <alignment horizontal="left" vertical="top" wrapText="1"/>
    </xf>
    <xf numFmtId="0" fontId="1" fillId="8" borderId="29" xfId="0" applyFont="1" applyFill="1" applyBorder="1" applyAlignment="1">
      <alignment horizontal="left" vertical="top" wrapText="1"/>
    </xf>
    <xf numFmtId="0" fontId="1" fillId="0" borderId="29" xfId="0" applyNumberFormat="1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/>
    </xf>
    <xf numFmtId="0" fontId="1" fillId="0" borderId="37" xfId="0" applyFont="1" applyFill="1" applyBorder="1" applyAlignment="1">
      <alignment horizontal="left" vertical="top"/>
    </xf>
    <xf numFmtId="0" fontId="26" fillId="0" borderId="29" xfId="0" applyFont="1" applyBorder="1" applyAlignment="1">
      <alignment horizontal="left" wrapText="1"/>
    </xf>
    <xf numFmtId="0" fontId="2" fillId="5" borderId="39" xfId="0" applyFont="1" applyFill="1" applyBorder="1" applyAlignment="1">
      <alignment horizontal="left" vertical="top" wrapText="1"/>
    </xf>
    <xf numFmtId="49" fontId="1" fillId="0" borderId="38" xfId="0" applyNumberFormat="1" applyFont="1" applyFill="1" applyBorder="1" applyAlignment="1">
      <alignment horizontal="left" vertical="top"/>
    </xf>
    <xf numFmtId="49" fontId="1" fillId="0" borderId="41" xfId="0" applyNumberFormat="1" applyFont="1" applyFill="1" applyBorder="1" applyAlignment="1">
      <alignment horizontal="left" vertical="top"/>
    </xf>
    <xf numFmtId="0" fontId="8" fillId="0" borderId="42" xfId="0" applyFont="1" applyFill="1" applyBorder="1" applyAlignment="1">
      <alignment horizontal="left" vertical="top"/>
    </xf>
    <xf numFmtId="0" fontId="9" fillId="0" borderId="3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8" fillId="0" borderId="44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 wrapText="1"/>
    </xf>
    <xf numFmtId="0" fontId="2" fillId="5" borderId="46" xfId="0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/>
    </xf>
    <xf numFmtId="0" fontId="8" fillId="0" borderId="40" xfId="0" applyFont="1" applyFill="1" applyBorder="1"/>
    <xf numFmtId="0" fontId="2" fillId="0" borderId="39" xfId="0" applyFont="1" applyFill="1" applyBorder="1"/>
    <xf numFmtId="0" fontId="8" fillId="0" borderId="39" xfId="0" applyFont="1" applyFill="1" applyBorder="1"/>
    <xf numFmtId="0" fontId="2" fillId="0" borderId="48" xfId="0" applyFont="1" applyFill="1" applyBorder="1"/>
    <xf numFmtId="0" fontId="9" fillId="0" borderId="23" xfId="0" applyFont="1" applyBorder="1" applyAlignment="1"/>
    <xf numFmtId="0" fontId="9" fillId="0" borderId="24" xfId="0" applyFont="1" applyBorder="1" applyAlignment="1"/>
    <xf numFmtId="0" fontId="9" fillId="0" borderId="25" xfId="0" applyFont="1" applyBorder="1" applyAlignment="1"/>
    <xf numFmtId="0" fontId="1" fillId="0" borderId="1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top" wrapText="1"/>
    </xf>
    <xf numFmtId="0" fontId="26" fillId="0" borderId="38" xfId="0" applyFont="1" applyBorder="1" applyAlignment="1">
      <alignment horizontal="left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5" borderId="23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left" vertical="top" wrapText="1"/>
    </xf>
    <xf numFmtId="14" fontId="1" fillId="8" borderId="29" xfId="0" applyNumberFormat="1" applyFont="1" applyFill="1" applyBorder="1" applyAlignment="1">
      <alignment horizontal="left" vertical="top" wrapText="1"/>
    </xf>
    <xf numFmtId="0" fontId="3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5" xfId="0" applyFont="1" applyBorder="1" applyAlignment="1">
      <alignment wrapText="1"/>
    </xf>
    <xf numFmtId="0" fontId="1" fillId="0" borderId="41" xfId="0" applyNumberFormat="1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 vertical="top"/>
    </xf>
    <xf numFmtId="0" fontId="1" fillId="0" borderId="6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164" fontId="1" fillId="0" borderId="25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39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 vertical="top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 vertical="top"/>
    </xf>
    <xf numFmtId="0" fontId="34" fillId="7" borderId="39" xfId="0" applyNumberFormat="1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9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5" xfId="0" applyFont="1" applyFill="1" applyBorder="1" applyAlignment="1">
      <alignment vertical="center" wrapText="1"/>
    </xf>
    <xf numFmtId="0" fontId="27" fillId="8" borderId="46" xfId="0" applyFont="1" applyFill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6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28" xfId="0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32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164" fontId="2" fillId="5" borderId="23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1" fontId="8" fillId="5" borderId="61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41" fillId="0" borderId="38" xfId="0" applyFont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22" fillId="0" borderId="8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2" fillId="0" borderId="8" xfId="0" applyFont="1" applyBorder="1" applyAlignment="1">
      <alignment horizontal="center" vertical="center" wrapText="1"/>
    </xf>
    <xf numFmtId="0" fontId="1" fillId="0" borderId="34" xfId="0" applyNumberFormat="1" applyFont="1" applyFill="1" applyBorder="1" applyAlignment="1">
      <alignment horizontal="left" vertical="top" wrapText="1"/>
    </xf>
    <xf numFmtId="0" fontId="2" fillId="6" borderId="38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4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/>
    </xf>
    <xf numFmtId="0" fontId="2" fillId="0" borderId="58" xfId="0" applyFont="1" applyBorder="1" applyAlignment="1">
      <alignment horizontal="center" vertical="center" textRotation="90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35" fillId="0" borderId="26" xfId="0" applyFont="1" applyBorder="1" applyAlignment="1">
      <alignment horizontal="center" vertical="center" textRotation="255"/>
    </xf>
    <xf numFmtId="0" fontId="35" fillId="0" borderId="50" xfId="0" applyFont="1" applyBorder="1" applyAlignment="1">
      <alignment horizontal="center" vertical="center" textRotation="255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51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8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12" fontId="24" fillId="3" borderId="59" xfId="0" applyNumberFormat="1" applyFont="1" applyFill="1" applyBorder="1" applyAlignment="1" applyProtection="1">
      <alignment horizontal="center" vertical="center" wrapText="1" shrinkToFit="1"/>
      <protection hidden="1"/>
    </xf>
    <xf numFmtId="0" fontId="24" fillId="3" borderId="8" xfId="0" applyFont="1" applyFill="1" applyBorder="1" applyAlignment="1" applyProtection="1">
      <alignment horizontal="center" vertical="center" wrapText="1" shrinkToFit="1"/>
      <protection hidden="1"/>
    </xf>
    <xf numFmtId="0" fontId="24" fillId="3" borderId="51" xfId="0" applyFont="1" applyFill="1" applyBorder="1" applyAlignment="1" applyProtection="1">
      <alignment horizontal="center" vertical="center" wrapText="1" shrinkToFit="1"/>
      <protection hidden="1"/>
    </xf>
    <xf numFmtId="0" fontId="31" fillId="8" borderId="59" xfId="0" applyFont="1" applyFill="1" applyBorder="1" applyAlignment="1">
      <alignment horizontal="center" vertical="center"/>
    </xf>
    <xf numFmtId="0" fontId="31" fillId="8" borderId="8" xfId="0" applyFont="1" applyFill="1" applyBorder="1" applyAlignment="1">
      <alignment horizontal="center" vertical="center"/>
    </xf>
    <xf numFmtId="0" fontId="31" fillId="8" borderId="51" xfId="0" applyFont="1" applyFill="1" applyBorder="1" applyAlignment="1">
      <alignment horizontal="center" vertical="center"/>
    </xf>
    <xf numFmtId="0" fontId="24" fillId="3" borderId="8" xfId="0" applyFont="1" applyFill="1" applyBorder="1" applyAlignment="1" applyProtection="1">
      <alignment horizontal="center" vertical="center" shrinkToFit="1"/>
      <protection hidden="1"/>
    </xf>
    <xf numFmtId="0" fontId="24" fillId="3" borderId="51" xfId="0" applyFont="1" applyFill="1" applyBorder="1" applyAlignment="1" applyProtection="1">
      <alignment horizontal="center" vertical="center" shrinkToFit="1"/>
      <protection hidden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/>
    </xf>
    <xf numFmtId="49" fontId="11" fillId="0" borderId="59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center" vertical="center" wrapText="1"/>
    </xf>
    <xf numFmtId="0" fontId="40" fillId="3" borderId="8" xfId="0" applyFont="1" applyFill="1" applyBorder="1" applyAlignment="1" applyProtection="1">
      <alignment horizontal="center" vertical="center" shrinkToFit="1"/>
      <protection hidden="1"/>
    </xf>
    <xf numFmtId="0" fontId="40" fillId="3" borderId="51" xfId="0" applyFont="1" applyFill="1" applyBorder="1" applyAlignment="1" applyProtection="1">
      <alignment horizontal="center" vertical="center" shrinkToFit="1"/>
      <protection hidden="1"/>
    </xf>
    <xf numFmtId="0" fontId="24" fillId="3" borderId="59" xfId="0" applyFont="1" applyFill="1" applyBorder="1" applyAlignment="1" applyProtection="1">
      <alignment horizontal="center" vertical="center" wrapText="1" shrinkToFit="1"/>
      <protection hidden="1"/>
    </xf>
    <xf numFmtId="0" fontId="20" fillId="8" borderId="59" xfId="0" applyFont="1" applyFill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0" fontId="31" fillId="8" borderId="59" xfId="0" applyFont="1" applyFill="1" applyBorder="1" applyAlignment="1">
      <alignment horizontal="center" vertical="center" wrapText="1"/>
    </xf>
    <xf numFmtId="0" fontId="31" fillId="8" borderId="8" xfId="0" applyFont="1" applyFill="1" applyBorder="1" applyAlignment="1">
      <alignment horizontal="center" vertical="center" wrapText="1"/>
    </xf>
    <xf numFmtId="0" fontId="31" fillId="8" borderId="51" xfId="0" applyFont="1" applyFill="1" applyBorder="1" applyAlignment="1">
      <alignment horizontal="center" vertical="center" wrapText="1"/>
    </xf>
    <xf numFmtId="0" fontId="31" fillId="8" borderId="59" xfId="0" applyFont="1" applyFill="1" applyBorder="1" applyAlignment="1">
      <alignment horizontal="left" vertical="center" wrapText="1"/>
    </xf>
    <xf numFmtId="0" fontId="31" fillId="8" borderId="8" xfId="0" applyFont="1" applyFill="1" applyBorder="1" applyAlignment="1">
      <alignment horizontal="left" vertical="center" wrapText="1"/>
    </xf>
    <xf numFmtId="0" fontId="31" fillId="8" borderId="51" xfId="0" applyFont="1" applyFill="1" applyBorder="1" applyAlignment="1">
      <alignment horizontal="left" vertical="center" wrapText="1"/>
    </xf>
    <xf numFmtId="0" fontId="31" fillId="0" borderId="62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11" fillId="0" borderId="5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40" fillId="3" borderId="59" xfId="0" applyFont="1" applyFill="1" applyBorder="1" applyAlignment="1" applyProtection="1">
      <alignment horizontal="center" vertical="center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24" fillId="3" borderId="59" xfId="0" applyFont="1" applyFill="1" applyBorder="1" applyAlignment="1" applyProtection="1">
      <alignment horizontal="center" vertical="center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tabSelected="1" zoomScale="90" zoomScaleNormal="90" zoomScaleSheetLayoutView="100" workbookViewId="0">
      <pane ySplit="4" topLeftCell="A35" activePane="bottomLeft" state="frozen"/>
      <selection pane="bottomLeft" activeCell="B31" sqref="B31"/>
    </sheetView>
  </sheetViews>
  <sheetFormatPr defaultRowHeight="12.75" x14ac:dyDescent="0.2"/>
  <cols>
    <col min="1" max="1" width="10.7109375" style="120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7109375" customWidth="1"/>
    <col min="10" max="10" width="5.42578125" customWidth="1"/>
    <col min="11" max="11" width="5.28515625" customWidth="1"/>
    <col min="12" max="12" width="4.7109375" customWidth="1"/>
    <col min="13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19" width="4.7109375" customWidth="1"/>
    <col min="20" max="20" width="5.140625" customWidth="1"/>
    <col min="21" max="21" width="7" customWidth="1"/>
  </cols>
  <sheetData>
    <row r="1" spans="1:21" ht="15" customHeight="1" thickBot="1" x14ac:dyDescent="0.25">
      <c r="A1" s="312" t="s">
        <v>14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</row>
    <row r="2" spans="1:21" ht="39" customHeight="1" x14ac:dyDescent="0.2">
      <c r="A2" s="313"/>
      <c r="B2" s="316" t="s">
        <v>0</v>
      </c>
      <c r="C2" s="319" t="s">
        <v>1</v>
      </c>
      <c r="D2" s="320"/>
      <c r="E2" s="320"/>
      <c r="F2" s="321"/>
      <c r="G2" s="324" t="s">
        <v>4</v>
      </c>
      <c r="H2" s="327" t="s">
        <v>5</v>
      </c>
      <c r="I2" s="327" t="s">
        <v>6</v>
      </c>
      <c r="J2" s="343" t="s">
        <v>7</v>
      </c>
      <c r="K2" s="341"/>
      <c r="L2" s="341"/>
      <c r="M2" s="341"/>
      <c r="N2" s="344"/>
      <c r="O2" s="341" t="s">
        <v>232</v>
      </c>
      <c r="P2" s="341"/>
      <c r="Q2" s="341"/>
      <c r="R2" s="342"/>
      <c r="S2" s="342"/>
      <c r="T2" s="342"/>
      <c r="U2" s="332" t="s">
        <v>8</v>
      </c>
    </row>
    <row r="3" spans="1:21" ht="27" customHeight="1" x14ac:dyDescent="0.2">
      <c r="A3" s="314"/>
      <c r="B3" s="317"/>
      <c r="C3" s="322"/>
      <c r="D3" s="322"/>
      <c r="E3" s="322"/>
      <c r="F3" s="323"/>
      <c r="G3" s="325"/>
      <c r="H3" s="328"/>
      <c r="I3" s="328"/>
      <c r="J3" s="345" t="s">
        <v>9</v>
      </c>
      <c r="K3" s="345" t="s">
        <v>10</v>
      </c>
      <c r="L3" s="345" t="s">
        <v>11</v>
      </c>
      <c r="M3" s="347" t="s">
        <v>12</v>
      </c>
      <c r="N3" s="337" t="s">
        <v>121</v>
      </c>
      <c r="O3" s="335">
        <v>1</v>
      </c>
      <c r="P3" s="330">
        <v>2</v>
      </c>
      <c r="Q3" s="330">
        <v>3</v>
      </c>
      <c r="R3" s="330">
        <v>4</v>
      </c>
      <c r="S3" s="330">
        <v>5</v>
      </c>
      <c r="T3" s="330">
        <v>6</v>
      </c>
      <c r="U3" s="333"/>
    </row>
    <row r="4" spans="1:21" ht="111.75" customHeight="1" thickBot="1" x14ac:dyDescent="0.25">
      <c r="A4" s="315"/>
      <c r="B4" s="318"/>
      <c r="C4" s="190" t="s">
        <v>3</v>
      </c>
      <c r="D4" s="143" t="s">
        <v>2</v>
      </c>
      <c r="E4" s="143" t="s">
        <v>72</v>
      </c>
      <c r="F4" s="191" t="s">
        <v>70</v>
      </c>
      <c r="G4" s="326"/>
      <c r="H4" s="329"/>
      <c r="I4" s="329"/>
      <c r="J4" s="346"/>
      <c r="K4" s="346"/>
      <c r="L4" s="346"/>
      <c r="M4" s="346"/>
      <c r="N4" s="338"/>
      <c r="O4" s="336"/>
      <c r="P4" s="331"/>
      <c r="Q4" s="331"/>
      <c r="R4" s="331"/>
      <c r="S4" s="331"/>
      <c r="T4" s="331"/>
      <c r="U4" s="334"/>
    </row>
    <row r="5" spans="1:21" ht="15" customHeight="1" x14ac:dyDescent="0.2">
      <c r="A5" s="167" t="s">
        <v>158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2"/>
    </row>
    <row r="6" spans="1:21" ht="30" customHeight="1" x14ac:dyDescent="0.2">
      <c r="A6" s="168"/>
      <c r="B6" s="165" t="s">
        <v>143</v>
      </c>
      <c r="C6" s="339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144"/>
    </row>
    <row r="7" spans="1:21" ht="133.5" customHeight="1" x14ac:dyDescent="0.2">
      <c r="A7" s="169" t="s">
        <v>144</v>
      </c>
      <c r="B7" s="166" t="s">
        <v>216</v>
      </c>
      <c r="C7" s="218"/>
      <c r="D7" s="220"/>
      <c r="E7" s="222"/>
      <c r="F7" s="222"/>
      <c r="G7" s="215">
        <v>14</v>
      </c>
      <c r="H7" s="10">
        <f t="shared" ref="H7:H12" si="0">36*G7</f>
        <v>504</v>
      </c>
      <c r="I7" s="213"/>
      <c r="J7" s="213"/>
      <c r="K7" s="213"/>
      <c r="L7" s="213"/>
      <c r="M7" s="213"/>
      <c r="N7" s="302">
        <v>20</v>
      </c>
      <c r="O7" s="13">
        <v>14</v>
      </c>
      <c r="P7" s="214"/>
      <c r="Q7" s="214"/>
      <c r="R7" s="214"/>
      <c r="S7" s="214"/>
      <c r="T7" s="214"/>
      <c r="U7" s="68" t="s">
        <v>203</v>
      </c>
    </row>
    <row r="8" spans="1:21" ht="95.25" customHeight="1" x14ac:dyDescent="0.2">
      <c r="A8" s="169" t="s">
        <v>145</v>
      </c>
      <c r="B8" s="298" t="s">
        <v>217</v>
      </c>
      <c r="C8" s="219"/>
      <c r="D8" s="220"/>
      <c r="E8" s="220"/>
      <c r="F8" s="14"/>
      <c r="G8" s="42">
        <v>12</v>
      </c>
      <c r="H8" s="10">
        <f t="shared" si="0"/>
        <v>432</v>
      </c>
      <c r="I8" s="2"/>
      <c r="J8" s="2"/>
      <c r="K8" s="2"/>
      <c r="L8" s="2"/>
      <c r="M8" s="4"/>
      <c r="N8" s="92">
        <v>16</v>
      </c>
      <c r="O8" s="13"/>
      <c r="P8" s="202">
        <v>12</v>
      </c>
      <c r="Q8" s="211"/>
      <c r="R8" s="9"/>
      <c r="S8" s="9"/>
      <c r="T8" s="9"/>
      <c r="U8" s="210" t="s">
        <v>203</v>
      </c>
    </row>
    <row r="9" spans="1:21" ht="131.25" customHeight="1" x14ac:dyDescent="0.2">
      <c r="A9" s="169" t="s">
        <v>146</v>
      </c>
      <c r="B9" s="223" t="s">
        <v>255</v>
      </c>
      <c r="C9" s="219"/>
      <c r="D9" s="220"/>
      <c r="E9" s="220"/>
      <c r="F9" s="14"/>
      <c r="G9" s="42">
        <v>10</v>
      </c>
      <c r="H9" s="10">
        <f t="shared" si="0"/>
        <v>360</v>
      </c>
      <c r="I9" s="2"/>
      <c r="J9" s="2"/>
      <c r="K9" s="2"/>
      <c r="L9" s="2"/>
      <c r="M9" s="4"/>
      <c r="N9" s="92">
        <v>10</v>
      </c>
      <c r="O9" s="3"/>
      <c r="P9" s="211"/>
      <c r="Q9" s="202">
        <v>10</v>
      </c>
      <c r="R9" s="43" t="s">
        <v>74</v>
      </c>
      <c r="S9" s="9"/>
      <c r="T9" s="9"/>
      <c r="U9" s="210" t="s">
        <v>203</v>
      </c>
    </row>
    <row r="10" spans="1:21" ht="160.5" customHeight="1" x14ac:dyDescent="0.2">
      <c r="A10" s="169" t="s">
        <v>215</v>
      </c>
      <c r="B10" s="216" t="s">
        <v>256</v>
      </c>
      <c r="C10" s="221"/>
      <c r="D10" s="220"/>
      <c r="E10" s="220"/>
      <c r="F10" s="14"/>
      <c r="G10" s="42">
        <v>10</v>
      </c>
      <c r="H10" s="10">
        <f t="shared" si="0"/>
        <v>360</v>
      </c>
      <c r="I10" s="2"/>
      <c r="J10" s="2"/>
      <c r="K10" s="2"/>
      <c r="L10" s="2"/>
      <c r="M10" s="4"/>
      <c r="N10" s="92">
        <v>10</v>
      </c>
      <c r="O10" s="3"/>
      <c r="P10" s="211"/>
      <c r="Q10" s="211"/>
      <c r="R10" s="43">
        <v>10</v>
      </c>
      <c r="S10" s="9"/>
      <c r="T10" s="9"/>
      <c r="U10" s="210" t="s">
        <v>203</v>
      </c>
    </row>
    <row r="11" spans="1:21" ht="207.75" customHeight="1" thickBot="1" x14ac:dyDescent="0.25">
      <c r="A11" s="169" t="s">
        <v>218</v>
      </c>
      <c r="B11" s="224" t="s">
        <v>254</v>
      </c>
      <c r="C11" s="221"/>
      <c r="D11" s="220"/>
      <c r="E11" s="220"/>
      <c r="F11" s="14"/>
      <c r="G11" s="42">
        <v>10</v>
      </c>
      <c r="H11" s="10">
        <f t="shared" si="0"/>
        <v>360</v>
      </c>
      <c r="I11" s="2"/>
      <c r="J11" s="2"/>
      <c r="K11" s="2"/>
      <c r="L11" s="2"/>
      <c r="M11" s="4"/>
      <c r="N11" s="92">
        <v>10</v>
      </c>
      <c r="O11" s="3"/>
      <c r="P11" s="211"/>
      <c r="Q11" s="211"/>
      <c r="R11" s="9"/>
      <c r="S11" s="43">
        <v>10</v>
      </c>
      <c r="T11" s="9"/>
      <c r="U11" s="210" t="s">
        <v>203</v>
      </c>
    </row>
    <row r="12" spans="1:21" ht="84" customHeight="1" thickBot="1" x14ac:dyDescent="0.25">
      <c r="A12" s="250" t="s">
        <v>219</v>
      </c>
      <c r="B12" s="225" t="s">
        <v>240</v>
      </c>
      <c r="C12" s="227"/>
      <c r="D12" s="238"/>
      <c r="E12" s="238"/>
      <c r="F12" s="239"/>
      <c r="G12" s="240">
        <v>8</v>
      </c>
      <c r="H12" s="241">
        <f t="shared" si="0"/>
        <v>288</v>
      </c>
      <c r="I12" s="242"/>
      <c r="J12" s="242"/>
      <c r="K12" s="242"/>
      <c r="L12" s="242"/>
      <c r="M12" s="243"/>
      <c r="N12" s="244">
        <v>10</v>
      </c>
      <c r="O12" s="245"/>
      <c r="P12" s="246"/>
      <c r="Q12" s="246"/>
      <c r="R12" s="247"/>
      <c r="S12" s="247"/>
      <c r="T12" s="248">
        <v>8</v>
      </c>
      <c r="U12" s="249" t="s">
        <v>203</v>
      </c>
    </row>
    <row r="13" spans="1:21" ht="91.5" customHeight="1" x14ac:dyDescent="0.2">
      <c r="A13" s="178"/>
      <c r="B13" s="311" t="s">
        <v>257</v>
      </c>
      <c r="C13" s="226"/>
      <c r="D13" s="228"/>
      <c r="E13" s="228"/>
      <c r="F13" s="229"/>
      <c r="G13" s="230"/>
      <c r="H13" s="231"/>
      <c r="I13" s="231"/>
      <c r="J13" s="231"/>
      <c r="K13" s="231"/>
      <c r="L13" s="231"/>
      <c r="M13" s="232"/>
      <c r="N13" s="233" t="s">
        <v>74</v>
      </c>
      <c r="O13" s="234"/>
      <c r="P13" s="235"/>
      <c r="Q13" s="235"/>
      <c r="R13" s="236"/>
      <c r="S13" s="236"/>
      <c r="T13" s="236"/>
      <c r="U13" s="237"/>
    </row>
    <row r="14" spans="1:21" ht="58.5" customHeight="1" x14ac:dyDescent="0.2">
      <c r="A14" s="170" t="s">
        <v>147</v>
      </c>
      <c r="B14" s="171" t="s">
        <v>220</v>
      </c>
      <c r="C14" s="151"/>
      <c r="D14" s="10"/>
      <c r="E14" s="10"/>
      <c r="F14" s="4"/>
      <c r="G14" s="42">
        <v>22</v>
      </c>
      <c r="H14" s="10">
        <f>G14*36</f>
        <v>792</v>
      </c>
      <c r="I14" s="10"/>
      <c r="J14" s="10"/>
      <c r="K14" s="10"/>
      <c r="L14" s="90">
        <v>0</v>
      </c>
      <c r="M14" s="14"/>
      <c r="N14" s="92">
        <v>13.2</v>
      </c>
      <c r="O14" s="13">
        <v>10</v>
      </c>
      <c r="P14" s="202">
        <v>12</v>
      </c>
      <c r="Q14" s="202"/>
      <c r="R14" s="43"/>
      <c r="S14" s="43"/>
      <c r="T14" s="43"/>
      <c r="U14" s="210" t="s">
        <v>203</v>
      </c>
    </row>
    <row r="15" spans="1:21" ht="66" customHeight="1" thickBot="1" x14ac:dyDescent="0.25">
      <c r="A15" s="170" t="s">
        <v>148</v>
      </c>
      <c r="B15" s="171" t="s">
        <v>202</v>
      </c>
      <c r="C15" s="151"/>
      <c r="D15" s="10"/>
      <c r="E15" s="10"/>
      <c r="F15" s="4"/>
      <c r="G15" s="42">
        <v>21</v>
      </c>
      <c r="H15" s="10">
        <f>G15*36</f>
        <v>756</v>
      </c>
      <c r="I15" s="10"/>
      <c r="J15" s="10"/>
      <c r="K15" s="10"/>
      <c r="L15" s="90"/>
      <c r="M15" s="14"/>
      <c r="N15" s="92">
        <v>29.2</v>
      </c>
      <c r="O15" s="13"/>
      <c r="P15" s="202"/>
      <c r="Q15" s="202">
        <v>11</v>
      </c>
      <c r="R15" s="43">
        <v>10</v>
      </c>
      <c r="S15" s="43" t="s">
        <v>74</v>
      </c>
      <c r="T15" s="43"/>
      <c r="U15" s="210" t="s">
        <v>203</v>
      </c>
    </row>
    <row r="16" spans="1:21" ht="156.75" customHeight="1" thickBot="1" x14ac:dyDescent="0.25">
      <c r="A16" s="170" t="s">
        <v>149</v>
      </c>
      <c r="B16" s="310" t="s">
        <v>253</v>
      </c>
      <c r="C16" s="70"/>
      <c r="D16" s="10"/>
      <c r="E16" s="10"/>
      <c r="F16" s="14"/>
      <c r="G16" s="42">
        <v>19</v>
      </c>
      <c r="H16" s="10">
        <f>G16*36</f>
        <v>684</v>
      </c>
      <c r="I16" s="10"/>
      <c r="J16" s="10"/>
      <c r="K16" s="90"/>
      <c r="L16" s="10"/>
      <c r="M16" s="14"/>
      <c r="N16" s="92">
        <v>29.2</v>
      </c>
      <c r="O16" s="13"/>
      <c r="P16" s="202"/>
      <c r="Q16" s="202"/>
      <c r="R16" s="43"/>
      <c r="S16" s="43">
        <v>11</v>
      </c>
      <c r="T16" s="43">
        <v>8</v>
      </c>
      <c r="U16" s="210" t="s">
        <v>203</v>
      </c>
    </row>
    <row r="17" spans="1:21" ht="36" customHeight="1" x14ac:dyDescent="0.2">
      <c r="A17" s="169"/>
      <c r="B17" s="172" t="s">
        <v>150</v>
      </c>
      <c r="C17" s="70"/>
      <c r="D17" s="10"/>
      <c r="E17" s="10"/>
      <c r="F17" s="14"/>
      <c r="G17" s="42"/>
      <c r="H17" s="10"/>
      <c r="I17" s="10"/>
      <c r="J17" s="10"/>
      <c r="K17" s="10"/>
      <c r="L17" s="10"/>
      <c r="M17" s="14"/>
      <c r="N17" s="92"/>
      <c r="O17" s="13"/>
      <c r="P17" s="202"/>
      <c r="Q17" s="202"/>
      <c r="R17" s="43"/>
      <c r="S17" s="43"/>
      <c r="T17" s="43"/>
      <c r="U17" s="192"/>
    </row>
    <row r="18" spans="1:21" ht="18.75" customHeight="1" x14ac:dyDescent="0.2">
      <c r="A18" s="169"/>
      <c r="B18" s="173" t="s">
        <v>155</v>
      </c>
      <c r="C18" s="70"/>
      <c r="D18" s="10"/>
      <c r="E18" s="10"/>
      <c r="F18" s="14"/>
      <c r="G18" s="42"/>
      <c r="H18" s="10"/>
      <c r="I18" s="10"/>
      <c r="J18" s="10"/>
      <c r="K18" s="10"/>
      <c r="L18" s="10"/>
      <c r="M18" s="14"/>
      <c r="N18" s="92"/>
      <c r="O18" s="13"/>
      <c r="P18" s="202"/>
      <c r="Q18" s="202"/>
      <c r="R18" s="43"/>
      <c r="S18" s="43"/>
      <c r="T18" s="43"/>
      <c r="U18" s="192"/>
    </row>
    <row r="19" spans="1:21" ht="34.5" customHeight="1" x14ac:dyDescent="0.2">
      <c r="A19" s="169" t="s">
        <v>151</v>
      </c>
      <c r="B19" s="217" t="s">
        <v>224</v>
      </c>
      <c r="C19" s="70"/>
      <c r="D19" s="10" t="s">
        <v>74</v>
      </c>
      <c r="E19" s="10">
        <v>1</v>
      </c>
      <c r="F19" s="14"/>
      <c r="G19" s="42">
        <v>1</v>
      </c>
      <c r="H19" s="10">
        <v>36</v>
      </c>
      <c r="I19" s="10"/>
      <c r="J19" s="10"/>
      <c r="K19" s="10"/>
      <c r="L19" s="10"/>
      <c r="M19" s="14"/>
      <c r="N19" s="92">
        <v>0.2</v>
      </c>
      <c r="O19" s="13">
        <v>1</v>
      </c>
      <c r="P19" s="202"/>
      <c r="Q19" s="202"/>
      <c r="R19" s="43"/>
      <c r="S19" s="43"/>
      <c r="T19" s="43"/>
      <c r="U19" s="192" t="s">
        <v>203</v>
      </c>
    </row>
    <row r="20" spans="1:21" ht="71.25" customHeight="1" x14ac:dyDescent="0.2">
      <c r="A20" s="169" t="s">
        <v>152</v>
      </c>
      <c r="B20" s="174" t="s">
        <v>225</v>
      </c>
      <c r="C20" s="70"/>
      <c r="D20" s="10"/>
      <c r="E20" s="10">
        <v>2</v>
      </c>
      <c r="F20" s="14"/>
      <c r="G20" s="42">
        <v>1</v>
      </c>
      <c r="H20" s="10">
        <v>36</v>
      </c>
      <c r="I20" s="10"/>
      <c r="J20" s="10"/>
      <c r="K20" s="10"/>
      <c r="L20" s="10"/>
      <c r="M20" s="14"/>
      <c r="N20" s="92">
        <v>0.2</v>
      </c>
      <c r="O20" s="13"/>
      <c r="P20" s="202">
        <v>1</v>
      </c>
      <c r="Q20" s="202"/>
      <c r="R20" s="43"/>
      <c r="S20" s="43"/>
      <c r="T20" s="43"/>
      <c r="U20" s="210" t="s">
        <v>203</v>
      </c>
    </row>
    <row r="21" spans="1:21" ht="87" customHeight="1" x14ac:dyDescent="0.2">
      <c r="A21" s="169" t="s">
        <v>153</v>
      </c>
      <c r="B21" s="174" t="s">
        <v>226</v>
      </c>
      <c r="C21" s="70"/>
      <c r="D21" s="10" t="s">
        <v>74</v>
      </c>
      <c r="E21" s="10">
        <v>3</v>
      </c>
      <c r="F21" s="14"/>
      <c r="G21" s="42">
        <v>1</v>
      </c>
      <c r="H21" s="10">
        <v>36</v>
      </c>
      <c r="I21" s="10"/>
      <c r="J21" s="10"/>
      <c r="K21" s="10"/>
      <c r="L21" s="10"/>
      <c r="M21" s="14"/>
      <c r="N21" s="92">
        <v>0.2</v>
      </c>
      <c r="O21" s="13"/>
      <c r="P21" s="202"/>
      <c r="Q21" s="202">
        <v>1</v>
      </c>
      <c r="R21" s="43"/>
      <c r="S21" s="43"/>
      <c r="T21" s="43"/>
      <c r="U21" s="210" t="s">
        <v>203</v>
      </c>
    </row>
    <row r="22" spans="1:21" ht="81.75" customHeight="1" x14ac:dyDescent="0.2">
      <c r="A22" s="169" t="s">
        <v>221</v>
      </c>
      <c r="B22" s="174" t="s">
        <v>227</v>
      </c>
      <c r="C22" s="70"/>
      <c r="D22" s="10"/>
      <c r="E22" s="10">
        <v>4</v>
      </c>
      <c r="F22" s="14"/>
      <c r="G22" s="42">
        <v>1</v>
      </c>
      <c r="H22" s="10">
        <v>36</v>
      </c>
      <c r="I22" s="10"/>
      <c r="J22" s="10"/>
      <c r="K22" s="10"/>
      <c r="L22" s="10"/>
      <c r="M22" s="14"/>
      <c r="N22" s="92">
        <v>0.2</v>
      </c>
      <c r="O22" s="13"/>
      <c r="P22" s="202"/>
      <c r="Q22" s="202"/>
      <c r="R22" s="43">
        <v>1</v>
      </c>
      <c r="S22" s="43"/>
      <c r="T22" s="43"/>
      <c r="U22" s="210" t="s">
        <v>203</v>
      </c>
    </row>
    <row r="23" spans="1:21" ht="71.25" customHeight="1" thickBot="1" x14ac:dyDescent="0.25">
      <c r="A23" s="169" t="s">
        <v>222</v>
      </c>
      <c r="B23" s="174" t="s">
        <v>228</v>
      </c>
      <c r="C23" s="70"/>
      <c r="D23" s="10" t="s">
        <v>74</v>
      </c>
      <c r="E23" s="10">
        <v>5</v>
      </c>
      <c r="F23" s="14"/>
      <c r="G23" s="42">
        <v>1</v>
      </c>
      <c r="H23" s="10">
        <v>36</v>
      </c>
      <c r="I23" s="10"/>
      <c r="J23" s="10"/>
      <c r="K23" s="10"/>
      <c r="L23" s="10"/>
      <c r="M23" s="14"/>
      <c r="N23" s="92">
        <v>0.2</v>
      </c>
      <c r="O23" s="13"/>
      <c r="P23" s="202"/>
      <c r="Q23" s="202"/>
      <c r="R23" s="43" t="s">
        <v>74</v>
      </c>
      <c r="S23" s="43">
        <v>1</v>
      </c>
      <c r="T23" s="43"/>
      <c r="U23" s="210" t="s">
        <v>203</v>
      </c>
    </row>
    <row r="24" spans="1:21" ht="81" customHeight="1" thickBot="1" x14ac:dyDescent="0.25">
      <c r="A24" s="255" t="s">
        <v>223</v>
      </c>
      <c r="B24" s="310" t="s">
        <v>258</v>
      </c>
      <c r="C24" s="256"/>
      <c r="D24" s="241"/>
      <c r="E24" s="241">
        <v>6</v>
      </c>
      <c r="F24" s="239"/>
      <c r="G24" s="240">
        <v>1</v>
      </c>
      <c r="H24" s="241">
        <v>36</v>
      </c>
      <c r="I24" s="241"/>
      <c r="J24" s="241"/>
      <c r="K24" s="241"/>
      <c r="L24" s="241"/>
      <c r="M24" s="239"/>
      <c r="N24" s="244">
        <v>0.2</v>
      </c>
      <c r="O24" s="257"/>
      <c r="P24" s="258"/>
      <c r="Q24" s="258"/>
      <c r="R24" s="248"/>
      <c r="S24" s="248"/>
      <c r="T24" s="248">
        <v>1</v>
      </c>
      <c r="U24" s="249" t="s">
        <v>203</v>
      </c>
    </row>
    <row r="25" spans="1:21" ht="84" customHeight="1" x14ac:dyDescent="0.2">
      <c r="A25" s="251"/>
      <c r="B25" s="252" t="s">
        <v>259</v>
      </c>
      <c r="C25" s="150"/>
      <c r="D25" s="121"/>
      <c r="E25" s="121"/>
      <c r="F25" s="122"/>
      <c r="G25" s="253"/>
      <c r="H25" s="121"/>
      <c r="I25" s="121"/>
      <c r="J25" s="121"/>
      <c r="K25" s="121"/>
      <c r="L25" s="121"/>
      <c r="M25" s="122"/>
      <c r="N25" s="254"/>
      <c r="O25" s="67"/>
      <c r="P25" s="118"/>
      <c r="Q25" s="118"/>
      <c r="R25" s="123"/>
      <c r="S25" s="123"/>
      <c r="T25" s="123"/>
      <c r="U25" s="194"/>
    </row>
    <row r="26" spans="1:21" ht="36" customHeight="1" x14ac:dyDescent="0.2">
      <c r="A26" s="169" t="s">
        <v>154</v>
      </c>
      <c r="B26" s="174" t="s">
        <v>230</v>
      </c>
      <c r="C26" s="70"/>
      <c r="D26" s="10">
        <v>1</v>
      </c>
      <c r="E26" s="10"/>
      <c r="F26" s="14"/>
      <c r="G26" s="42">
        <v>1</v>
      </c>
      <c r="H26" s="10">
        <v>36</v>
      </c>
      <c r="I26" s="10"/>
      <c r="J26" s="10"/>
      <c r="K26" s="10"/>
      <c r="L26" s="10"/>
      <c r="M26" s="14"/>
      <c r="N26" s="92">
        <v>0.2</v>
      </c>
      <c r="O26" s="13">
        <v>1</v>
      </c>
      <c r="P26" s="202"/>
      <c r="Q26" s="202"/>
      <c r="R26" s="43"/>
      <c r="S26" s="43"/>
      <c r="T26" s="43"/>
      <c r="U26" s="210" t="s">
        <v>203</v>
      </c>
    </row>
    <row r="27" spans="1:21" ht="48" customHeight="1" x14ac:dyDescent="0.2">
      <c r="A27" s="169" t="s">
        <v>156</v>
      </c>
      <c r="B27" s="174" t="s">
        <v>229</v>
      </c>
      <c r="C27" s="70"/>
      <c r="D27" s="10">
        <v>2</v>
      </c>
      <c r="E27" s="10"/>
      <c r="F27" s="14"/>
      <c r="G27" s="42">
        <v>1</v>
      </c>
      <c r="H27" s="10">
        <v>36</v>
      </c>
      <c r="I27" s="10"/>
      <c r="J27" s="10"/>
      <c r="K27" s="10"/>
      <c r="L27" s="10"/>
      <c r="M27" s="14"/>
      <c r="N27" s="92">
        <v>0.2</v>
      </c>
      <c r="O27" s="13"/>
      <c r="P27" s="202">
        <v>1</v>
      </c>
      <c r="Q27" s="202"/>
      <c r="R27" s="43"/>
      <c r="S27" s="43"/>
      <c r="T27" s="43"/>
      <c r="U27" s="210" t="s">
        <v>203</v>
      </c>
    </row>
    <row r="28" spans="1:21" ht="57" customHeight="1" x14ac:dyDescent="0.2">
      <c r="A28" s="169" t="s">
        <v>157</v>
      </c>
      <c r="B28" s="175" t="s">
        <v>231</v>
      </c>
      <c r="C28" s="70"/>
      <c r="D28" s="10">
        <v>3</v>
      </c>
      <c r="E28" s="10"/>
      <c r="F28" s="14"/>
      <c r="G28" s="42">
        <v>1</v>
      </c>
      <c r="H28" s="10">
        <f>36*G28</f>
        <v>36</v>
      </c>
      <c r="I28" s="10"/>
      <c r="J28" s="10"/>
      <c r="K28" s="10"/>
      <c r="L28" s="10"/>
      <c r="M28" s="14"/>
      <c r="N28" s="92">
        <v>0.2</v>
      </c>
      <c r="O28" s="13"/>
      <c r="P28" s="202"/>
      <c r="Q28" s="202">
        <v>1</v>
      </c>
      <c r="R28" s="43"/>
      <c r="S28" s="43"/>
      <c r="T28" s="43"/>
      <c r="U28" s="210" t="s">
        <v>203</v>
      </c>
    </row>
    <row r="29" spans="1:21" ht="60.75" customHeight="1" x14ac:dyDescent="0.2">
      <c r="A29" s="169" t="s">
        <v>233</v>
      </c>
      <c r="B29" s="175" t="s">
        <v>260</v>
      </c>
      <c r="C29" s="70"/>
      <c r="D29" s="10">
        <v>4</v>
      </c>
      <c r="E29" s="10"/>
      <c r="F29" s="14"/>
      <c r="G29" s="42">
        <v>1</v>
      </c>
      <c r="H29" s="10">
        <f>36*G29</f>
        <v>36</v>
      </c>
      <c r="I29" s="10"/>
      <c r="J29" s="10"/>
      <c r="K29" s="10"/>
      <c r="L29" s="10"/>
      <c r="M29" s="14"/>
      <c r="N29" s="92">
        <v>0.2</v>
      </c>
      <c r="O29" s="13"/>
      <c r="P29" s="202"/>
      <c r="Q29" s="202"/>
      <c r="R29" s="43">
        <v>1</v>
      </c>
      <c r="S29" s="43"/>
      <c r="T29" s="43"/>
      <c r="U29" s="210" t="s">
        <v>203</v>
      </c>
    </row>
    <row r="30" spans="1:21" ht="59.25" customHeight="1" x14ac:dyDescent="0.2">
      <c r="A30" s="169" t="s">
        <v>234</v>
      </c>
      <c r="B30" s="175" t="s">
        <v>261</v>
      </c>
      <c r="C30" s="70"/>
      <c r="D30" s="10">
        <v>5</v>
      </c>
      <c r="E30" s="10"/>
      <c r="F30" s="14"/>
      <c r="G30" s="42">
        <v>1</v>
      </c>
      <c r="H30" s="10">
        <f>36*G30</f>
        <v>36</v>
      </c>
      <c r="I30" s="10"/>
      <c r="J30" s="10"/>
      <c r="K30" s="10"/>
      <c r="L30" s="10"/>
      <c r="M30" s="14"/>
      <c r="N30" s="92">
        <v>0.2</v>
      </c>
      <c r="O30" s="13"/>
      <c r="P30" s="202"/>
      <c r="Q30" s="202"/>
      <c r="R30" s="43"/>
      <c r="S30" s="43">
        <v>1</v>
      </c>
      <c r="T30" s="43"/>
      <c r="U30" s="210" t="s">
        <v>203</v>
      </c>
    </row>
    <row r="31" spans="1:21" ht="54" customHeight="1" thickBot="1" x14ac:dyDescent="0.25">
      <c r="A31" s="169" t="s">
        <v>235</v>
      </c>
      <c r="B31" s="175" t="s">
        <v>261</v>
      </c>
      <c r="C31" s="70"/>
      <c r="D31" s="10">
        <v>6</v>
      </c>
      <c r="E31" s="10"/>
      <c r="F31" s="14"/>
      <c r="G31" s="42">
        <v>1</v>
      </c>
      <c r="H31" s="10">
        <f>36*G31</f>
        <v>36</v>
      </c>
      <c r="I31" s="10"/>
      <c r="J31" s="10"/>
      <c r="K31" s="10"/>
      <c r="L31" s="10"/>
      <c r="M31" s="14"/>
      <c r="N31" s="92">
        <v>0.2</v>
      </c>
      <c r="O31" s="13"/>
      <c r="P31" s="202"/>
      <c r="Q31" s="202"/>
      <c r="R31" s="43"/>
      <c r="S31" s="43"/>
      <c r="T31" s="43">
        <v>1</v>
      </c>
      <c r="U31" s="210" t="s">
        <v>203</v>
      </c>
    </row>
    <row r="32" spans="1:21" ht="14.25" customHeight="1" x14ac:dyDescent="0.2">
      <c r="A32" s="178"/>
      <c r="B32" s="176" t="s">
        <v>127</v>
      </c>
      <c r="C32" s="150"/>
      <c r="D32" s="121"/>
      <c r="E32" s="121"/>
      <c r="F32" s="122"/>
      <c r="G32" s="204" t="s">
        <v>74</v>
      </c>
      <c r="H32" s="207">
        <f>H7+H8+H9+H10+H11+H12+H14+H15+H16+H19+H20+H21+H22+H23+H24+H26+H27+H28+H29+H30+H31</f>
        <v>4968</v>
      </c>
      <c r="I32" s="207" t="s">
        <v>74</v>
      </c>
      <c r="J32" s="207" t="s">
        <v>74</v>
      </c>
      <c r="K32" s="207" t="s">
        <v>74</v>
      </c>
      <c r="L32" s="207" t="s">
        <v>74</v>
      </c>
      <c r="M32" s="207" t="s">
        <v>74</v>
      </c>
      <c r="N32" s="207">
        <f>N7+N8+N9+N10+N11+N12+N14+N15+N16+N19+N20+N21+N22+N23+N24+N26+N27+N28+N29+N30+N31</f>
        <v>149.99999999999986</v>
      </c>
      <c r="O32" s="67"/>
      <c r="P32" s="118"/>
      <c r="Q32" s="118"/>
      <c r="R32" s="123"/>
      <c r="S32" s="123"/>
      <c r="T32" s="123"/>
      <c r="U32" s="194"/>
    </row>
    <row r="33" spans="1:24" ht="16.5" customHeight="1" x14ac:dyDescent="0.2">
      <c r="A33" s="169"/>
      <c r="B33" s="177" t="s">
        <v>128</v>
      </c>
      <c r="C33" s="70"/>
      <c r="D33" s="10"/>
      <c r="E33" s="10"/>
      <c r="F33" s="14"/>
      <c r="G33" s="207">
        <f>G7+G8+G9+G10+G11+G12+G14+G15+G16+G19+G20+G21+G22+G23+G24+G26+G27+G28+G29+G30+G31</f>
        <v>138</v>
      </c>
      <c r="H33" s="207" t="s">
        <v>74</v>
      </c>
      <c r="I33" s="207" t="s">
        <v>74</v>
      </c>
      <c r="J33" s="207" t="s">
        <v>74</v>
      </c>
      <c r="K33" s="207"/>
      <c r="L33" s="207"/>
      <c r="M33" s="207"/>
      <c r="N33" s="207"/>
      <c r="O33" s="207">
        <f>O7+O14+O26+O19</f>
        <v>26</v>
      </c>
      <c r="P33" s="207">
        <f>P8+P14+P20+P27</f>
        <v>26</v>
      </c>
      <c r="Q33" s="207">
        <f>Q9+Q15+Q21+Q28</f>
        <v>23</v>
      </c>
      <c r="R33" s="207">
        <f>R10+R15+R22+R29</f>
        <v>22</v>
      </c>
      <c r="S33" s="207">
        <f>S11+S16+S23+S30</f>
        <v>23</v>
      </c>
      <c r="T33" s="207">
        <f>T16+T12+T24+T31</f>
        <v>18</v>
      </c>
      <c r="U33" s="192"/>
    </row>
    <row r="34" spans="1:24" ht="18" customHeight="1" x14ac:dyDescent="0.2">
      <c r="A34" s="163" t="s">
        <v>159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45"/>
    </row>
    <row r="35" spans="1:24" ht="20.25" customHeight="1" x14ac:dyDescent="0.2">
      <c r="A35" s="169"/>
      <c r="B35" s="165" t="s">
        <v>160</v>
      </c>
      <c r="C35" s="70"/>
      <c r="D35" s="10"/>
      <c r="E35" s="10"/>
      <c r="F35" s="14"/>
      <c r="G35" s="42"/>
      <c r="H35" s="10"/>
      <c r="I35" s="10"/>
      <c r="J35" s="10"/>
      <c r="K35" s="10"/>
      <c r="L35" s="10"/>
      <c r="M35" s="14"/>
      <c r="N35" s="92"/>
      <c r="O35" s="13"/>
      <c r="P35" s="202"/>
      <c r="Q35" s="202"/>
      <c r="R35" s="202"/>
      <c r="S35" s="202"/>
      <c r="T35" s="202"/>
      <c r="U35" s="192"/>
    </row>
    <row r="36" spans="1:24" ht="18.75" customHeight="1" x14ac:dyDescent="0.2">
      <c r="A36" s="181" t="s">
        <v>161</v>
      </c>
      <c r="B36" s="175" t="s">
        <v>13</v>
      </c>
      <c r="C36" s="70"/>
      <c r="D36" s="10"/>
      <c r="E36" s="10"/>
      <c r="F36" s="14"/>
      <c r="G36" s="42">
        <v>4</v>
      </c>
      <c r="H36" s="10">
        <v>144</v>
      </c>
      <c r="I36" s="10">
        <v>16</v>
      </c>
      <c r="J36" s="10">
        <v>2</v>
      </c>
      <c r="K36" s="10">
        <v>14</v>
      </c>
      <c r="L36" s="10"/>
      <c r="M36" s="14">
        <f>H36-I36</f>
        <v>128</v>
      </c>
      <c r="N36" s="92">
        <f>J36*0.05+2+I36</f>
        <v>18.100000000000001</v>
      </c>
      <c r="O36" s="13"/>
      <c r="P36" s="202"/>
      <c r="Q36" s="202"/>
      <c r="R36" s="202">
        <v>4</v>
      </c>
      <c r="S36" s="202"/>
      <c r="T36" s="202"/>
      <c r="U36" s="192" t="s">
        <v>201</v>
      </c>
    </row>
    <row r="37" spans="1:24" ht="23.25" customHeight="1" x14ac:dyDescent="0.2">
      <c r="A37" s="181" t="s">
        <v>162</v>
      </c>
      <c r="B37" s="175" t="s">
        <v>71</v>
      </c>
      <c r="C37" s="70"/>
      <c r="D37" s="10"/>
      <c r="E37" s="10"/>
      <c r="F37" s="14"/>
      <c r="G37" s="42">
        <v>4</v>
      </c>
      <c r="H37" s="10">
        <v>144</v>
      </c>
      <c r="I37" s="10">
        <v>16</v>
      </c>
      <c r="J37" s="10">
        <v>8</v>
      </c>
      <c r="K37" s="10">
        <v>8</v>
      </c>
      <c r="L37" s="10"/>
      <c r="M37" s="14">
        <f>H37-I37</f>
        <v>128</v>
      </c>
      <c r="N37" s="92">
        <f>J37*0.05+2+I37</f>
        <v>18.399999999999999</v>
      </c>
      <c r="O37" s="13"/>
      <c r="P37" s="202"/>
      <c r="Q37" s="202"/>
      <c r="R37" s="202"/>
      <c r="S37" s="202">
        <v>4</v>
      </c>
      <c r="T37" s="202" t="s">
        <v>74</v>
      </c>
      <c r="U37" s="192" t="s">
        <v>122</v>
      </c>
    </row>
    <row r="38" spans="1:24" ht="34.5" customHeight="1" x14ac:dyDescent="0.2">
      <c r="A38" s="181" t="s">
        <v>163</v>
      </c>
      <c r="B38" s="175" t="s">
        <v>204</v>
      </c>
      <c r="C38" s="70"/>
      <c r="D38" s="10"/>
      <c r="E38" s="10"/>
      <c r="F38" s="14"/>
      <c r="G38" s="42">
        <v>5</v>
      </c>
      <c r="H38" s="10">
        <v>180</v>
      </c>
      <c r="I38" s="10">
        <v>16</v>
      </c>
      <c r="J38" s="10">
        <v>8</v>
      </c>
      <c r="K38" s="10">
        <v>8</v>
      </c>
      <c r="L38" s="10"/>
      <c r="M38" s="14">
        <f>H38-I38</f>
        <v>164</v>
      </c>
      <c r="N38" s="92">
        <f>J38*0.05+2+I38</f>
        <v>18.399999999999999</v>
      </c>
      <c r="O38" s="13"/>
      <c r="P38" s="202"/>
      <c r="Q38" s="202"/>
      <c r="R38" s="202"/>
      <c r="S38" s="202"/>
      <c r="T38" s="202">
        <v>5</v>
      </c>
      <c r="U38" s="192" t="s">
        <v>203</v>
      </c>
    </row>
    <row r="39" spans="1:24" ht="18" customHeight="1" x14ac:dyDescent="0.2">
      <c r="A39" s="181" t="s">
        <v>164</v>
      </c>
      <c r="B39" s="165" t="s">
        <v>165</v>
      </c>
      <c r="C39" s="70"/>
      <c r="D39" s="10"/>
      <c r="E39" s="10"/>
      <c r="F39" s="14"/>
      <c r="G39" s="42"/>
      <c r="H39" s="10"/>
      <c r="I39" s="10"/>
      <c r="J39" s="10"/>
      <c r="K39" s="10"/>
      <c r="L39" s="10"/>
      <c r="M39" s="14"/>
      <c r="N39" s="92"/>
      <c r="O39" s="13"/>
      <c r="P39" s="202"/>
      <c r="Q39" s="202"/>
      <c r="R39" s="202"/>
      <c r="S39" s="202"/>
      <c r="T39" s="202"/>
      <c r="U39" s="192"/>
    </row>
    <row r="40" spans="1:24" ht="23.25" customHeight="1" x14ac:dyDescent="0.2">
      <c r="A40" s="169" t="s">
        <v>166</v>
      </c>
      <c r="B40" s="175" t="s">
        <v>236</v>
      </c>
      <c r="C40" s="70"/>
      <c r="D40" s="10"/>
      <c r="E40" s="10"/>
      <c r="F40" s="14"/>
      <c r="G40" s="42">
        <v>3</v>
      </c>
      <c r="H40" s="10">
        <v>108</v>
      </c>
      <c r="I40" s="10">
        <v>10</v>
      </c>
      <c r="J40" s="10">
        <v>2</v>
      </c>
      <c r="K40" s="10">
        <v>8</v>
      </c>
      <c r="L40" s="10"/>
      <c r="M40" s="14">
        <f>H40-I40</f>
        <v>98</v>
      </c>
      <c r="N40" s="92">
        <f>J40*0.05+2+I40</f>
        <v>12.1</v>
      </c>
      <c r="O40" s="13"/>
      <c r="P40" s="202"/>
      <c r="Q40" s="202"/>
      <c r="R40" s="202">
        <v>3</v>
      </c>
      <c r="S40" s="202"/>
      <c r="T40" s="202"/>
      <c r="U40" s="192" t="s">
        <v>203</v>
      </c>
    </row>
    <row r="41" spans="1:24" ht="21" customHeight="1" x14ac:dyDescent="0.2">
      <c r="A41" s="169" t="s">
        <v>167</v>
      </c>
      <c r="B41" s="175" t="s">
        <v>237</v>
      </c>
      <c r="C41" s="70"/>
      <c r="D41" s="10"/>
      <c r="E41" s="10"/>
      <c r="F41" s="14"/>
      <c r="G41" s="42">
        <v>3</v>
      </c>
      <c r="H41" s="10">
        <v>108</v>
      </c>
      <c r="I41" s="10">
        <v>10</v>
      </c>
      <c r="J41" s="10">
        <v>2</v>
      </c>
      <c r="K41" s="10">
        <v>8</v>
      </c>
      <c r="L41" s="10"/>
      <c r="M41" s="14">
        <f>H41-I41</f>
        <v>98</v>
      </c>
      <c r="N41" s="92">
        <f>J41*0.05+2+I41</f>
        <v>12.1</v>
      </c>
      <c r="O41" s="13"/>
      <c r="P41" s="202"/>
      <c r="Q41" s="202"/>
      <c r="R41" s="202">
        <v>3</v>
      </c>
      <c r="S41" s="202"/>
      <c r="T41" s="202"/>
      <c r="U41" s="192" t="s">
        <v>203</v>
      </c>
    </row>
    <row r="42" spans="1:24" ht="15" customHeight="1" x14ac:dyDescent="0.2">
      <c r="A42" s="181" t="s">
        <v>171</v>
      </c>
      <c r="B42" s="165" t="s">
        <v>168</v>
      </c>
      <c r="C42" s="148"/>
      <c r="D42" s="1"/>
      <c r="E42" s="1"/>
      <c r="F42" s="5"/>
      <c r="G42" s="6"/>
      <c r="H42" s="1"/>
      <c r="I42" s="1"/>
      <c r="J42" s="1"/>
      <c r="K42" s="1"/>
      <c r="L42" s="1"/>
      <c r="M42" s="7"/>
      <c r="N42" s="91" t="s">
        <v>74</v>
      </c>
      <c r="O42" s="8"/>
      <c r="P42" s="260"/>
      <c r="Q42" s="260"/>
      <c r="R42" s="261"/>
      <c r="S42" s="260"/>
      <c r="T42" s="261"/>
      <c r="U42" s="297"/>
    </row>
    <row r="43" spans="1:24" ht="27.75" customHeight="1" thickBot="1" x14ac:dyDescent="0.25">
      <c r="A43" s="169" t="s">
        <v>169</v>
      </c>
      <c r="B43" s="179" t="s">
        <v>73</v>
      </c>
      <c r="C43" s="70"/>
      <c r="D43" s="10"/>
      <c r="E43" s="10"/>
      <c r="F43" s="68"/>
      <c r="G43" s="42">
        <v>3</v>
      </c>
      <c r="H43" s="10">
        <f>G43*36</f>
        <v>108</v>
      </c>
      <c r="I43" s="10">
        <v>16</v>
      </c>
      <c r="J43" s="10">
        <v>4</v>
      </c>
      <c r="K43" s="10">
        <v>12</v>
      </c>
      <c r="L43" s="11"/>
      <c r="M43" s="14">
        <f>H43-I43</f>
        <v>92</v>
      </c>
      <c r="N43" s="92">
        <f>I43*0.05+2+I43</f>
        <v>18.8</v>
      </c>
      <c r="O43" s="259" t="s">
        <v>74</v>
      </c>
      <c r="P43" s="263">
        <v>3</v>
      </c>
      <c r="Q43" s="264"/>
      <c r="R43" s="263"/>
      <c r="S43" s="264"/>
      <c r="T43" s="263"/>
      <c r="U43" s="68" t="s">
        <v>122</v>
      </c>
    </row>
    <row r="44" spans="1:24" ht="15" customHeight="1" thickBot="1" x14ac:dyDescent="0.25">
      <c r="A44" s="169" t="s">
        <v>170</v>
      </c>
      <c r="B44" s="179" t="s">
        <v>75</v>
      </c>
      <c r="C44" s="70"/>
      <c r="D44" s="10"/>
      <c r="E44" s="10"/>
      <c r="F44" s="68"/>
      <c r="G44" s="42">
        <v>3</v>
      </c>
      <c r="H44" s="10">
        <f>G44*36</f>
        <v>108</v>
      </c>
      <c r="I44" s="10">
        <v>16</v>
      </c>
      <c r="J44" s="10">
        <v>4</v>
      </c>
      <c r="K44" s="10">
        <v>12</v>
      </c>
      <c r="L44" s="11"/>
      <c r="M44" s="14">
        <f>H44-I44</f>
        <v>92</v>
      </c>
      <c r="N44" s="92">
        <f>I44*0.05+2+I44</f>
        <v>18.8</v>
      </c>
      <c r="O44" s="13" t="s">
        <v>74</v>
      </c>
      <c r="P44" s="118">
        <v>3</v>
      </c>
      <c r="Q44" s="43"/>
      <c r="R44" s="118" t="s">
        <v>74</v>
      </c>
      <c r="S44" s="262"/>
      <c r="T44" s="119"/>
      <c r="U44" s="68" t="s">
        <v>122</v>
      </c>
      <c r="X44" s="160"/>
    </row>
    <row r="45" spans="1:24" ht="15" customHeight="1" x14ac:dyDescent="0.2">
      <c r="A45" s="169" t="s">
        <v>173</v>
      </c>
      <c r="B45" s="165" t="s">
        <v>172</v>
      </c>
      <c r="C45" s="70"/>
      <c r="D45" s="10"/>
      <c r="E45" s="10"/>
      <c r="F45" s="14"/>
      <c r="G45" s="42"/>
      <c r="H45" s="70"/>
      <c r="I45" s="70"/>
      <c r="J45" s="70"/>
      <c r="K45" s="70"/>
      <c r="L45" s="71"/>
      <c r="M45" s="10"/>
      <c r="N45" s="117"/>
      <c r="O45" s="13"/>
      <c r="P45" s="118"/>
      <c r="Q45" s="118"/>
      <c r="R45" s="118"/>
      <c r="S45" s="118"/>
      <c r="T45" s="118"/>
      <c r="U45" s="192"/>
    </row>
    <row r="46" spans="1:24" ht="15" customHeight="1" x14ac:dyDescent="0.2">
      <c r="A46" s="169" t="s">
        <v>174</v>
      </c>
      <c r="B46" s="179" t="s">
        <v>176</v>
      </c>
      <c r="C46" s="70"/>
      <c r="D46" s="10"/>
      <c r="E46" s="10"/>
      <c r="F46" s="14"/>
      <c r="G46" s="42">
        <v>2</v>
      </c>
      <c r="H46" s="70">
        <v>72</v>
      </c>
      <c r="I46" s="70">
        <v>6</v>
      </c>
      <c r="J46" s="70"/>
      <c r="K46" s="70">
        <v>6</v>
      </c>
      <c r="L46" s="71"/>
      <c r="M46" s="10">
        <f>H46-I46</f>
        <v>66</v>
      </c>
      <c r="N46" s="117">
        <v>6.2</v>
      </c>
      <c r="O46" s="259"/>
      <c r="P46" s="43">
        <v>2</v>
      </c>
      <c r="Q46" s="118"/>
      <c r="R46" s="118"/>
      <c r="S46" s="118"/>
      <c r="T46" s="118"/>
      <c r="U46" s="192" t="s">
        <v>203</v>
      </c>
    </row>
    <row r="47" spans="1:24" ht="15" customHeight="1" x14ac:dyDescent="0.2">
      <c r="A47" s="169" t="s">
        <v>175</v>
      </c>
      <c r="B47" s="209" t="s">
        <v>129</v>
      </c>
      <c r="C47" s="70"/>
      <c r="D47" s="10"/>
      <c r="E47" s="10"/>
      <c r="F47" s="14"/>
      <c r="G47" s="42">
        <v>2</v>
      </c>
      <c r="H47" s="70">
        <v>72</v>
      </c>
      <c r="I47" s="70">
        <v>6</v>
      </c>
      <c r="J47" s="70"/>
      <c r="K47" s="70">
        <v>6</v>
      </c>
      <c r="L47" s="71"/>
      <c r="M47" s="10">
        <f>H47-I47</f>
        <v>66</v>
      </c>
      <c r="N47" s="117">
        <v>6.2</v>
      </c>
      <c r="O47" s="259"/>
      <c r="P47" s="43">
        <v>2</v>
      </c>
      <c r="Q47" s="202"/>
      <c r="R47" s="202"/>
      <c r="S47" s="202"/>
      <c r="T47" s="202"/>
      <c r="U47" s="192" t="s">
        <v>203</v>
      </c>
    </row>
    <row r="48" spans="1:24" ht="15" customHeight="1" x14ac:dyDescent="0.2">
      <c r="A48" s="169"/>
      <c r="B48" s="165" t="s">
        <v>177</v>
      </c>
      <c r="C48" s="70"/>
      <c r="D48" s="10"/>
      <c r="E48" s="10"/>
      <c r="F48" s="14"/>
      <c r="G48" s="42"/>
      <c r="H48" s="70"/>
      <c r="I48" s="70"/>
      <c r="J48" s="70"/>
      <c r="K48" s="70"/>
      <c r="L48" s="71"/>
      <c r="M48" s="10"/>
      <c r="N48" s="117"/>
      <c r="O48" s="13"/>
      <c r="P48" s="118"/>
      <c r="Q48" s="118"/>
      <c r="R48" s="118"/>
      <c r="S48" s="118"/>
      <c r="T48" s="118"/>
      <c r="U48" s="192"/>
    </row>
    <row r="49" spans="1:21" ht="23.25" customHeight="1" x14ac:dyDescent="0.2">
      <c r="A49" s="169" t="s">
        <v>178</v>
      </c>
      <c r="B49" s="266" t="s">
        <v>179</v>
      </c>
      <c r="C49" s="70"/>
      <c r="D49" s="10"/>
      <c r="E49" s="10" t="s">
        <v>74</v>
      </c>
      <c r="F49" s="14"/>
      <c r="G49" s="42">
        <v>5</v>
      </c>
      <c r="H49" s="70">
        <v>180</v>
      </c>
      <c r="I49" s="70" t="s">
        <v>180</v>
      </c>
      <c r="J49" s="70"/>
      <c r="K49" s="70"/>
      <c r="L49" s="71"/>
      <c r="M49" s="10"/>
      <c r="N49" s="117" t="s">
        <v>74</v>
      </c>
      <c r="O49" s="13"/>
      <c r="P49" s="202"/>
      <c r="Q49" s="202">
        <v>5</v>
      </c>
      <c r="R49" s="202" t="s">
        <v>74</v>
      </c>
      <c r="S49" s="202"/>
      <c r="T49" s="202"/>
      <c r="U49" s="192" t="s">
        <v>122</v>
      </c>
    </row>
    <row r="50" spans="1:21" ht="30" customHeight="1" x14ac:dyDescent="0.2">
      <c r="A50" s="169"/>
      <c r="B50" s="165" t="s">
        <v>181</v>
      </c>
      <c r="C50" s="70"/>
      <c r="D50" s="10"/>
      <c r="E50" s="10"/>
      <c r="F50" s="14"/>
      <c r="G50" s="42"/>
      <c r="H50" s="70"/>
      <c r="I50" s="70"/>
      <c r="J50" s="70"/>
      <c r="K50" s="70"/>
      <c r="L50" s="71"/>
      <c r="M50" s="10"/>
      <c r="N50" s="117"/>
      <c r="O50" s="13"/>
      <c r="P50" s="118"/>
      <c r="Q50" s="118"/>
      <c r="R50" s="118"/>
      <c r="S50" s="118"/>
      <c r="T50" s="118"/>
      <c r="U50" s="193"/>
    </row>
    <row r="51" spans="1:21" ht="19.5" customHeight="1" x14ac:dyDescent="0.2">
      <c r="A51" s="181" t="s">
        <v>188</v>
      </c>
      <c r="B51" s="265" t="s">
        <v>182</v>
      </c>
      <c r="C51" s="70">
        <v>4</v>
      </c>
      <c r="D51" s="10"/>
      <c r="E51" s="10"/>
      <c r="F51" s="14">
        <v>4</v>
      </c>
      <c r="G51" s="42">
        <v>1</v>
      </c>
      <c r="H51" s="70">
        <v>36</v>
      </c>
      <c r="I51" s="70"/>
      <c r="J51" s="70"/>
      <c r="K51" s="70"/>
      <c r="L51" s="71"/>
      <c r="M51" s="10"/>
      <c r="N51" s="117">
        <v>2.5</v>
      </c>
      <c r="O51" s="13"/>
      <c r="P51" s="118"/>
      <c r="Q51" s="118"/>
      <c r="R51" s="118">
        <v>1</v>
      </c>
      <c r="S51" s="118"/>
      <c r="T51" s="118"/>
      <c r="U51" s="192" t="s">
        <v>201</v>
      </c>
    </row>
    <row r="52" spans="1:21" ht="37.5" customHeight="1" x14ac:dyDescent="0.2">
      <c r="A52" s="181" t="s">
        <v>189</v>
      </c>
      <c r="B52" s="265" t="s">
        <v>183</v>
      </c>
      <c r="C52" s="70">
        <v>5</v>
      </c>
      <c r="D52" s="10"/>
      <c r="E52" s="10"/>
      <c r="F52" s="14">
        <v>5</v>
      </c>
      <c r="G52" s="42">
        <v>1</v>
      </c>
      <c r="H52" s="70">
        <v>36</v>
      </c>
      <c r="I52" s="70"/>
      <c r="J52" s="70"/>
      <c r="K52" s="70"/>
      <c r="L52" s="71"/>
      <c r="M52" s="10"/>
      <c r="N52" s="117">
        <v>2.5</v>
      </c>
      <c r="O52" s="13"/>
      <c r="P52" s="118"/>
      <c r="Q52" s="118"/>
      <c r="R52" s="118"/>
      <c r="S52" s="118">
        <v>1</v>
      </c>
      <c r="T52" s="118"/>
      <c r="U52" s="192" t="s">
        <v>122</v>
      </c>
    </row>
    <row r="53" spans="1:21" ht="47.25" customHeight="1" x14ac:dyDescent="0.2">
      <c r="A53" s="181" t="s">
        <v>190</v>
      </c>
      <c r="B53" s="265" t="s">
        <v>238</v>
      </c>
      <c r="C53" s="70">
        <v>6</v>
      </c>
      <c r="D53" s="10"/>
      <c r="E53" s="10"/>
      <c r="F53" s="14"/>
      <c r="G53" s="42">
        <v>1</v>
      </c>
      <c r="H53" s="70">
        <v>36</v>
      </c>
      <c r="I53" s="70"/>
      <c r="J53" s="70"/>
      <c r="K53" s="70"/>
      <c r="L53" s="71"/>
      <c r="M53" s="10"/>
      <c r="N53" s="117">
        <v>1</v>
      </c>
      <c r="O53" s="13"/>
      <c r="P53" s="118"/>
      <c r="Q53" s="118"/>
      <c r="R53" s="118"/>
      <c r="S53" s="118"/>
      <c r="T53" s="118">
        <v>1</v>
      </c>
      <c r="U53" s="192" t="s">
        <v>203</v>
      </c>
    </row>
    <row r="54" spans="1:21" ht="27" customHeight="1" x14ac:dyDescent="0.2">
      <c r="A54" s="181" t="s">
        <v>191</v>
      </c>
      <c r="B54" s="265" t="s">
        <v>239</v>
      </c>
      <c r="C54" s="70">
        <v>4</v>
      </c>
      <c r="D54" s="10"/>
      <c r="E54" s="10"/>
      <c r="F54" s="14"/>
      <c r="G54" s="42">
        <v>1</v>
      </c>
      <c r="H54" s="70">
        <v>36</v>
      </c>
      <c r="I54" s="70"/>
      <c r="J54" s="70"/>
      <c r="K54" s="70"/>
      <c r="L54" s="71"/>
      <c r="M54" s="10"/>
      <c r="N54" s="117">
        <v>0.3</v>
      </c>
      <c r="O54" s="13"/>
      <c r="P54" s="118"/>
      <c r="Q54" s="118"/>
      <c r="R54" s="118">
        <v>1</v>
      </c>
      <c r="S54" s="118"/>
      <c r="T54" s="118"/>
      <c r="U54" s="192" t="s">
        <v>203</v>
      </c>
    </row>
    <row r="55" spans="1:21" ht="30" customHeight="1" x14ac:dyDescent="0.2">
      <c r="A55" s="181" t="s">
        <v>192</v>
      </c>
      <c r="B55" s="265" t="s">
        <v>184</v>
      </c>
      <c r="C55" s="70">
        <v>2</v>
      </c>
      <c r="D55" s="10"/>
      <c r="E55" s="10"/>
      <c r="F55" s="14"/>
      <c r="G55" s="42">
        <v>1</v>
      </c>
      <c r="H55" s="70">
        <v>36</v>
      </c>
      <c r="I55" s="70"/>
      <c r="J55" s="70"/>
      <c r="K55" s="70"/>
      <c r="L55" s="71"/>
      <c r="M55" s="10"/>
      <c r="N55" s="117">
        <v>0.3</v>
      </c>
      <c r="O55" s="13" t="s">
        <v>74</v>
      </c>
      <c r="P55" s="118">
        <v>1</v>
      </c>
      <c r="Q55" s="118"/>
      <c r="R55" s="118"/>
      <c r="S55" s="118"/>
      <c r="T55" s="118"/>
      <c r="U55" s="192" t="s">
        <v>122</v>
      </c>
    </row>
    <row r="56" spans="1:21" ht="26.25" customHeight="1" thickBot="1" x14ac:dyDescent="0.25">
      <c r="A56" s="182" t="s">
        <v>193</v>
      </c>
      <c r="B56" s="265" t="s">
        <v>185</v>
      </c>
      <c r="C56" s="127"/>
      <c r="D56" s="124"/>
      <c r="E56" s="124">
        <v>3</v>
      </c>
      <c r="F56" s="125"/>
      <c r="G56" s="126">
        <v>1</v>
      </c>
      <c r="H56" s="127">
        <v>36</v>
      </c>
      <c r="I56" s="127"/>
      <c r="J56" s="127"/>
      <c r="K56" s="127"/>
      <c r="L56" s="128"/>
      <c r="M56" s="124"/>
      <c r="N56" s="129">
        <v>1</v>
      </c>
      <c r="O56" s="130"/>
      <c r="P56" s="131"/>
      <c r="Q56" s="131">
        <v>1</v>
      </c>
      <c r="R56" s="131" t="s">
        <v>74</v>
      </c>
      <c r="S56" s="131"/>
      <c r="T56" s="131"/>
      <c r="U56" s="296" t="s">
        <v>122</v>
      </c>
    </row>
    <row r="57" spans="1:21" ht="15" customHeight="1" x14ac:dyDescent="0.25">
      <c r="A57" s="183"/>
      <c r="B57" s="176" t="s">
        <v>186</v>
      </c>
      <c r="C57" s="154"/>
      <c r="D57" s="155"/>
      <c r="E57" s="155"/>
      <c r="F57" s="156"/>
      <c r="G57" s="157"/>
      <c r="H57" s="158">
        <f>H36+H37+H38+H40+H43+H49+H51+H52+H53+H54+H55+H56</f>
        <v>1080</v>
      </c>
      <c r="I57" s="158">
        <f>I36+I37+I38+I40+I43</f>
        <v>74</v>
      </c>
      <c r="J57" s="158">
        <f>J36+J37+J38+J40+J43</f>
        <v>24</v>
      </c>
      <c r="K57" s="158">
        <f>K36+K37+K38+K40+K43</f>
        <v>50</v>
      </c>
      <c r="L57" s="158" t="s">
        <v>74</v>
      </c>
      <c r="M57" s="267">
        <f>M36+M37+M38+M40+M43+M49+M51+M52+M53+M54+M55+M56</f>
        <v>610</v>
      </c>
      <c r="N57" s="162">
        <f>N36+N37+N38+N40+N43+N51+N52+N53+N54+N55+N56</f>
        <v>93.399999999999991</v>
      </c>
      <c r="O57" s="203"/>
      <c r="P57" s="154"/>
      <c r="Q57" s="154"/>
      <c r="R57" s="154"/>
      <c r="S57" s="154"/>
      <c r="T57" s="154"/>
      <c r="U57" s="195"/>
    </row>
    <row r="58" spans="1:21" ht="27.75" customHeight="1" x14ac:dyDescent="0.2">
      <c r="A58" s="168"/>
      <c r="B58" s="180" t="s">
        <v>187</v>
      </c>
      <c r="C58" s="149"/>
      <c r="D58" s="132"/>
      <c r="E58" s="132"/>
      <c r="F58" s="133"/>
      <c r="G58" s="134">
        <f>G36+G37+G38+G40+G43+G49+G51+G52+G53+G54+G55+G56</f>
        <v>30</v>
      </c>
      <c r="H58" s="153"/>
      <c r="I58" s="153"/>
      <c r="J58" s="152"/>
      <c r="K58" s="153"/>
      <c r="L58" s="153"/>
      <c r="M58" s="153"/>
      <c r="N58" s="152"/>
      <c r="O58" s="161" t="s">
        <v>74</v>
      </c>
      <c r="P58" s="212">
        <v>4</v>
      </c>
      <c r="Q58" s="212">
        <f>Q49+Q56</f>
        <v>6</v>
      </c>
      <c r="R58" s="208">
        <f>R36+R40+R51+R54</f>
        <v>9</v>
      </c>
      <c r="S58" s="208">
        <v>5</v>
      </c>
      <c r="T58" s="208">
        <v>6</v>
      </c>
      <c r="U58" s="196"/>
    </row>
    <row r="59" spans="1:21" ht="15" customHeight="1" x14ac:dyDescent="0.2">
      <c r="A59" s="163" t="s">
        <v>194</v>
      </c>
      <c r="B59" s="115"/>
      <c r="C59" s="115"/>
      <c r="D59" s="115"/>
      <c r="E59" s="115"/>
      <c r="F59" s="115"/>
      <c r="G59" s="115"/>
      <c r="H59" s="115"/>
      <c r="I59" s="115"/>
      <c r="J59" s="116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45"/>
    </row>
    <row r="60" spans="1:21" ht="46.5" customHeight="1" x14ac:dyDescent="0.2">
      <c r="A60" s="184" t="s">
        <v>196</v>
      </c>
      <c r="B60" s="268" t="s">
        <v>198</v>
      </c>
      <c r="C60" s="199"/>
      <c r="D60" s="200"/>
      <c r="E60" s="200"/>
      <c r="F60" s="201"/>
      <c r="G60" s="270">
        <v>10</v>
      </c>
      <c r="H60" s="271">
        <v>360</v>
      </c>
      <c r="I60" s="272"/>
      <c r="J60" s="273"/>
      <c r="K60" s="273"/>
      <c r="L60" s="274"/>
      <c r="M60" s="273">
        <v>360</v>
      </c>
      <c r="N60" s="275"/>
      <c r="O60" s="276"/>
      <c r="P60" s="277"/>
      <c r="Q60" s="277"/>
      <c r="R60" s="277"/>
      <c r="S60" s="277"/>
      <c r="T60" s="277"/>
      <c r="U60" s="210" t="s">
        <v>203</v>
      </c>
    </row>
    <row r="61" spans="1:21" ht="76.5" customHeight="1" thickBot="1" x14ac:dyDescent="0.25">
      <c r="A61" s="185" t="s">
        <v>197</v>
      </c>
      <c r="B61" s="269" t="s">
        <v>195</v>
      </c>
      <c r="C61" s="139"/>
      <c r="D61" s="138"/>
      <c r="E61" s="138"/>
      <c r="F61" s="146"/>
      <c r="G61" s="278">
        <v>2</v>
      </c>
      <c r="H61" s="279">
        <v>72</v>
      </c>
      <c r="I61" s="279"/>
      <c r="J61" s="280"/>
      <c r="K61" s="281"/>
      <c r="L61" s="274"/>
      <c r="M61" s="282"/>
      <c r="N61" s="283"/>
      <c r="O61" s="284"/>
      <c r="P61" s="285"/>
      <c r="Q61" s="285"/>
      <c r="R61" s="285"/>
      <c r="S61" s="285"/>
      <c r="T61" s="285"/>
      <c r="U61" s="299" t="s">
        <v>203</v>
      </c>
    </row>
    <row r="62" spans="1:21" ht="33" customHeight="1" x14ac:dyDescent="0.25">
      <c r="A62" s="186"/>
      <c r="B62" s="188" t="s">
        <v>200</v>
      </c>
      <c r="C62" s="137"/>
      <c r="D62" s="135"/>
      <c r="E62" s="135"/>
      <c r="F62" s="136"/>
      <c r="G62" s="286"/>
      <c r="H62" s="287">
        <f>H32+H57+H60+H61</f>
        <v>6480</v>
      </c>
      <c r="I62" s="206">
        <f>I57</f>
        <v>74</v>
      </c>
      <c r="J62" s="288">
        <f>J57</f>
        <v>24</v>
      </c>
      <c r="K62" s="289">
        <f>K57</f>
        <v>50</v>
      </c>
      <c r="L62" s="289"/>
      <c r="M62" s="205">
        <f>M57+M60</f>
        <v>970</v>
      </c>
      <c r="N62" s="290">
        <f>N32+N57</f>
        <v>243.39999999999986</v>
      </c>
      <c r="O62" s="291"/>
      <c r="P62" s="292"/>
      <c r="Q62" s="292"/>
      <c r="R62" s="292"/>
      <c r="S62" s="292"/>
      <c r="T62" s="292"/>
      <c r="U62" s="197"/>
    </row>
    <row r="63" spans="1:21" ht="32.25" customHeight="1" thickBot="1" x14ac:dyDescent="0.25">
      <c r="A63" s="187"/>
      <c r="B63" s="189" t="s">
        <v>199</v>
      </c>
      <c r="C63" s="147"/>
      <c r="D63" s="140"/>
      <c r="E63" s="140"/>
      <c r="F63" s="159"/>
      <c r="G63" s="293">
        <f>G33+G58+G60+G61</f>
        <v>180</v>
      </c>
      <c r="H63" s="294"/>
      <c r="I63" s="294"/>
      <c r="J63" s="294"/>
      <c r="K63" s="294"/>
      <c r="L63" s="294"/>
      <c r="M63" s="294"/>
      <c r="N63" s="294"/>
      <c r="O63" s="295">
        <v>26</v>
      </c>
      <c r="P63" s="295">
        <f t="shared" ref="P63:T63" si="1">P33+P58</f>
        <v>30</v>
      </c>
      <c r="Q63" s="295">
        <f t="shared" si="1"/>
        <v>29</v>
      </c>
      <c r="R63" s="295">
        <f t="shared" si="1"/>
        <v>31</v>
      </c>
      <c r="S63" s="295">
        <f t="shared" si="1"/>
        <v>28</v>
      </c>
      <c r="T63" s="295">
        <f t="shared" si="1"/>
        <v>24</v>
      </c>
      <c r="U63" s="198"/>
    </row>
    <row r="64" spans="1:21" x14ac:dyDescent="0.2">
      <c r="A64" s="164"/>
    </row>
    <row r="65" spans="1:15" x14ac:dyDescent="0.2">
      <c r="A65" s="164"/>
      <c r="O65" s="303"/>
    </row>
    <row r="66" spans="1:15" x14ac:dyDescent="0.2">
      <c r="A66" s="164"/>
    </row>
    <row r="67" spans="1:15" x14ac:dyDescent="0.2">
      <c r="A67" s="164"/>
    </row>
    <row r="68" spans="1:15" x14ac:dyDescent="0.2">
      <c r="A68" s="164"/>
    </row>
    <row r="69" spans="1:15" x14ac:dyDescent="0.2">
      <c r="A69" s="164"/>
    </row>
    <row r="70" spans="1:15" x14ac:dyDescent="0.2">
      <c r="A70" s="164"/>
    </row>
    <row r="71" spans="1:15" x14ac:dyDescent="0.2">
      <c r="A71" s="164"/>
    </row>
    <row r="72" spans="1:15" x14ac:dyDescent="0.2">
      <c r="A72" s="164"/>
    </row>
    <row r="73" spans="1:15" x14ac:dyDescent="0.2">
      <c r="A73" s="164"/>
    </row>
  </sheetData>
  <mergeCells count="22">
    <mergeCell ref="C6:T6"/>
    <mergeCell ref="O2:T2"/>
    <mergeCell ref="J2:N2"/>
    <mergeCell ref="J3:J4"/>
    <mergeCell ref="K3:K4"/>
    <mergeCell ref="L3:L4"/>
    <mergeCell ref="I2:I4"/>
    <mergeCell ref="M3:M4"/>
    <mergeCell ref="Q3:Q4"/>
    <mergeCell ref="S3:S4"/>
    <mergeCell ref="A1:U1"/>
    <mergeCell ref="A2:A4"/>
    <mergeCell ref="B2:B4"/>
    <mergeCell ref="C2:F3"/>
    <mergeCell ref="G2:G4"/>
    <mergeCell ref="H2:H4"/>
    <mergeCell ref="T3:T4"/>
    <mergeCell ref="U2:U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90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0"/>
  <sheetViews>
    <sheetView view="pageBreakPreview" topLeftCell="A16" zoomScale="110" zoomScaleSheetLayoutView="110" workbookViewId="0">
      <selection activeCell="X18" sqref="X18"/>
    </sheetView>
  </sheetViews>
  <sheetFormatPr defaultRowHeight="12.75" x14ac:dyDescent="0.2"/>
  <cols>
    <col min="1" max="1" width="2.85546875" customWidth="1"/>
    <col min="2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55" width="3.28515625" customWidth="1"/>
    <col min="56" max="56" width="3.7109375" customWidth="1"/>
    <col min="57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54" t="s">
        <v>131</v>
      </c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4"/>
      <c r="AJ1" s="354"/>
      <c r="AK1" s="354"/>
      <c r="AL1" s="354"/>
      <c r="AM1" s="354"/>
      <c r="AN1" s="354"/>
      <c r="AO1" s="354"/>
      <c r="AP1" s="354"/>
      <c r="AQ1" s="354"/>
      <c r="AR1" s="354"/>
      <c r="AS1" s="354"/>
      <c r="AT1" s="354"/>
      <c r="AU1" s="354"/>
      <c r="AV1" s="354"/>
      <c r="AW1" s="354"/>
      <c r="AX1" s="354"/>
      <c r="AY1" s="354"/>
      <c r="AZ1" s="354"/>
      <c r="BA1" s="354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56" t="s">
        <v>241</v>
      </c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55" t="s">
        <v>76</v>
      </c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55"/>
      <c r="AU3" s="355"/>
      <c r="AV3" s="355"/>
      <c r="AW3" s="355"/>
      <c r="AX3" s="355"/>
      <c r="AY3" s="355"/>
      <c r="AZ3" s="355"/>
      <c r="BA3" s="355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75"/>
      <c r="BC4" s="76"/>
      <c r="BD4" s="21"/>
      <c r="BE4" s="21"/>
      <c r="BF4" s="21"/>
      <c r="BG4" s="21"/>
      <c r="BH4" s="21"/>
    </row>
    <row r="5" spans="1:60" ht="15.75" x14ac:dyDescent="0.25">
      <c r="A5" s="45" t="s">
        <v>77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/>
      <c r="U5" s="4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7" t="s">
        <v>15</v>
      </c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H5" s="21"/>
    </row>
    <row r="6" spans="1:60" ht="15.75" x14ac:dyDescent="0.25">
      <c r="A6" s="45" t="s">
        <v>262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 t="s">
        <v>119</v>
      </c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</row>
    <row r="7" spans="1:60" ht="15" customHeight="1" x14ac:dyDescent="0.25">
      <c r="A7" s="45"/>
      <c r="B7" s="19"/>
      <c r="C7" s="19"/>
      <c r="D7" s="19"/>
      <c r="E7" s="19"/>
      <c r="F7" s="19"/>
      <c r="G7" s="19"/>
      <c r="H7" s="19"/>
      <c r="I7" s="19"/>
      <c r="J7" s="1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372" t="s">
        <v>263</v>
      </c>
      <c r="AO7" s="373"/>
      <c r="AP7" s="373"/>
      <c r="AQ7" s="373"/>
      <c r="AR7" s="373"/>
      <c r="AS7" s="373"/>
      <c r="AT7" s="373"/>
      <c r="AU7" s="373"/>
      <c r="AV7" s="373"/>
      <c r="AW7" s="373"/>
      <c r="AX7" s="373"/>
      <c r="AY7" s="373"/>
      <c r="AZ7" s="373"/>
      <c r="BA7" s="373"/>
      <c r="BB7" s="373"/>
      <c r="BC7" s="373"/>
      <c r="BD7" s="373"/>
      <c r="BE7" s="373"/>
      <c r="BF7" s="373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74" t="s">
        <v>134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</row>
    <row r="10" spans="1:60" ht="27.75" x14ac:dyDescent="0.4">
      <c r="A10" s="74"/>
      <c r="B10" s="74"/>
      <c r="C10" s="74"/>
      <c r="D10" s="77"/>
      <c r="E10" s="78">
        <v>36682</v>
      </c>
      <c r="F10" s="79"/>
      <c r="G10" s="80"/>
      <c r="H10" s="79"/>
      <c r="I10" s="74"/>
      <c r="J10" s="81"/>
      <c r="K10" s="79"/>
      <c r="L10" s="79"/>
      <c r="M10" s="82"/>
      <c r="N10" s="79"/>
      <c r="O10" s="79"/>
      <c r="P10" s="83"/>
      <c r="Q10" s="83"/>
      <c r="R10" s="66"/>
      <c r="Y10" s="84"/>
      <c r="Z10" s="74"/>
      <c r="AA10" s="74"/>
      <c r="AB10" s="74"/>
      <c r="AC10" s="74"/>
      <c r="AD10" s="74"/>
      <c r="AE10" s="74"/>
      <c r="AF10" s="74"/>
      <c r="AG10" s="85" t="s">
        <v>123</v>
      </c>
      <c r="AH10" s="74"/>
      <c r="AI10" s="74"/>
      <c r="AJ10" s="74"/>
      <c r="AK10" s="74"/>
      <c r="AL10" s="86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</row>
    <row r="11" spans="1:60" ht="15.75" customHeight="1" x14ac:dyDescent="0.4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Q11" s="74"/>
      <c r="Y11" s="84"/>
      <c r="Z11" s="74"/>
      <c r="AA11" s="74"/>
      <c r="AB11" s="74"/>
      <c r="AC11" s="74"/>
      <c r="AD11" s="74"/>
      <c r="AE11" s="74"/>
      <c r="AF11" s="74"/>
      <c r="AG11" s="85"/>
      <c r="AH11" s="74"/>
      <c r="AI11" s="74"/>
      <c r="AJ11" s="74"/>
      <c r="AK11" s="74"/>
      <c r="AL11" s="86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</row>
    <row r="12" spans="1:60" ht="18.75" customHeight="1" x14ac:dyDescent="0.3">
      <c r="A12" s="407" t="s">
        <v>205</v>
      </c>
      <c r="B12" s="408"/>
      <c r="C12" s="408"/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  <c r="AB12" s="408"/>
      <c r="AC12" s="408"/>
      <c r="AD12" s="408"/>
      <c r="AE12" s="408"/>
      <c r="AF12" s="408"/>
      <c r="AG12" s="408"/>
      <c r="AH12" s="408"/>
      <c r="AI12" s="408"/>
      <c r="AJ12" s="408"/>
      <c r="AK12" s="408"/>
      <c r="AL12" s="408"/>
      <c r="AM12" s="408"/>
      <c r="AN12" s="408"/>
      <c r="AO12" s="408"/>
      <c r="AP12" s="408"/>
      <c r="AQ12" s="408"/>
      <c r="AR12" s="408"/>
      <c r="AS12" s="408"/>
      <c r="AT12" s="408"/>
      <c r="AU12" s="408"/>
      <c r="AV12" s="408"/>
      <c r="AW12" s="408"/>
      <c r="AX12" s="408"/>
      <c r="AY12" s="408"/>
      <c r="AZ12" s="408"/>
      <c r="BA12" s="408"/>
      <c r="BB12" s="408"/>
      <c r="BC12" s="408"/>
      <c r="BD12" s="408"/>
      <c r="BE12" s="408"/>
      <c r="BF12" s="408"/>
      <c r="BG12" s="408"/>
      <c r="BH12" s="408"/>
    </row>
    <row r="13" spans="1:60" ht="18.75" x14ac:dyDescent="0.3">
      <c r="A13" s="408"/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408"/>
      <c r="W13" s="408"/>
      <c r="X13" s="408"/>
      <c r="Y13" s="408"/>
      <c r="Z13" s="408"/>
      <c r="AA13" s="408"/>
      <c r="AB13" s="408"/>
      <c r="AC13" s="408"/>
      <c r="AD13" s="408"/>
      <c r="AE13" s="408"/>
      <c r="AF13" s="408"/>
      <c r="AG13" s="408"/>
      <c r="AH13" s="408"/>
      <c r="AI13" s="408"/>
      <c r="AJ13" s="408"/>
      <c r="AK13" s="408"/>
      <c r="AL13" s="408"/>
      <c r="AM13" s="408"/>
      <c r="AN13" s="408"/>
      <c r="AO13" s="408"/>
      <c r="AP13" s="408"/>
      <c r="AQ13" s="408"/>
      <c r="AR13" s="408"/>
      <c r="AS13" s="408"/>
      <c r="AT13" s="408"/>
      <c r="AU13" s="408"/>
      <c r="AV13" s="408"/>
      <c r="AW13" s="408"/>
      <c r="AX13" s="408"/>
      <c r="AY13" s="408"/>
      <c r="AZ13" s="408"/>
      <c r="BA13" s="408"/>
      <c r="BB13" s="408"/>
      <c r="BC13" s="408"/>
      <c r="BD13" s="408"/>
      <c r="BE13" s="408"/>
      <c r="BF13" s="408"/>
      <c r="BG13" s="408"/>
      <c r="BH13" s="408"/>
    </row>
    <row r="14" spans="1:60" ht="18.75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</row>
    <row r="15" spans="1:60" ht="18.75" x14ac:dyDescent="0.3">
      <c r="A15" s="56" t="s">
        <v>124</v>
      </c>
      <c r="B15" s="52"/>
      <c r="C15" s="52"/>
      <c r="D15" s="52"/>
      <c r="E15" s="52"/>
      <c r="F15" s="56" t="s">
        <v>206</v>
      </c>
      <c r="G15" s="52"/>
      <c r="H15" s="52"/>
      <c r="K15" s="56"/>
      <c r="L15" s="57"/>
      <c r="M15" s="57"/>
      <c r="N15" s="57"/>
      <c r="O15" s="57"/>
      <c r="P15" s="57"/>
      <c r="Q15" s="57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</row>
    <row r="16" spans="1:60" ht="18.75" x14ac:dyDescent="0.3">
      <c r="A16" s="56" t="s">
        <v>209</v>
      </c>
      <c r="B16" s="52"/>
      <c r="C16" s="52"/>
      <c r="D16" s="52"/>
      <c r="E16" s="52"/>
      <c r="F16" s="52"/>
      <c r="G16" s="52"/>
      <c r="H16" s="52"/>
      <c r="K16" s="56"/>
      <c r="L16" s="57"/>
      <c r="M16" s="57"/>
      <c r="N16" s="57"/>
      <c r="O16" s="57"/>
      <c r="P16" s="57"/>
      <c r="Q16" s="57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</row>
    <row r="17" spans="1:60" ht="19.5" customHeight="1" x14ac:dyDescent="0.3">
      <c r="A17" s="56"/>
      <c r="B17" s="52"/>
      <c r="C17" s="52"/>
      <c r="D17" s="52"/>
      <c r="E17" s="52"/>
      <c r="F17" s="52"/>
      <c r="G17" s="52"/>
      <c r="H17" s="52"/>
      <c r="K17" s="56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6" t="s">
        <v>130</v>
      </c>
      <c r="B18" s="52"/>
      <c r="C18" s="52"/>
      <c r="D18" s="52"/>
      <c r="E18" s="52"/>
      <c r="F18" s="52"/>
      <c r="G18" s="52"/>
      <c r="H18" s="52"/>
      <c r="K18" s="56"/>
      <c r="L18" s="57"/>
      <c r="M18" s="57"/>
      <c r="N18" s="57"/>
      <c r="O18" s="57"/>
      <c r="P18" s="57"/>
      <c r="Q18" s="57"/>
      <c r="R18" s="57"/>
      <c r="S18" s="57"/>
      <c r="T18" s="57"/>
      <c r="U18" s="52"/>
      <c r="V18" s="52"/>
      <c r="AJ18" s="308" t="s">
        <v>264</v>
      </c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</row>
    <row r="19" spans="1:60" ht="15" customHeight="1" x14ac:dyDescent="0.3">
      <c r="A19" s="52"/>
      <c r="B19" s="52"/>
      <c r="C19" s="52"/>
      <c r="D19" s="52"/>
      <c r="E19" s="52"/>
      <c r="F19" s="52"/>
      <c r="G19" s="52"/>
      <c r="H19" s="52"/>
      <c r="K19" s="56"/>
      <c r="L19" s="57"/>
      <c r="M19" s="57"/>
      <c r="N19" s="57"/>
      <c r="O19" s="57"/>
      <c r="P19" s="57"/>
      <c r="Q19" s="57"/>
      <c r="R19" s="57"/>
      <c r="S19" s="57"/>
      <c r="T19" s="57"/>
      <c r="U19" s="52"/>
      <c r="V19" s="52"/>
      <c r="AJ19" s="409" t="s">
        <v>265</v>
      </c>
      <c r="AK19" s="409"/>
      <c r="AL19" s="409"/>
      <c r="AM19" s="409"/>
      <c r="AN19" s="409"/>
      <c r="AO19" s="409"/>
      <c r="AP19" s="409"/>
      <c r="AQ19" s="409"/>
      <c r="AR19" s="409"/>
      <c r="AS19" s="409"/>
      <c r="AT19" s="409"/>
      <c r="AU19" s="409"/>
      <c r="AV19" s="409"/>
      <c r="AW19" s="409"/>
      <c r="AX19" s="409"/>
      <c r="AY19" s="409"/>
      <c r="AZ19" s="409"/>
      <c r="BA19" s="409"/>
      <c r="BB19" s="409"/>
      <c r="BC19" s="409"/>
      <c r="BD19" s="409"/>
      <c r="BE19" s="409"/>
    </row>
    <row r="20" spans="1:60" ht="15" customHeight="1" x14ac:dyDescent="0.25">
      <c r="A20" s="371" t="s">
        <v>207</v>
      </c>
      <c r="B20" s="371"/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  <c r="U20" s="371"/>
      <c r="V20" s="371"/>
      <c r="W20" s="18"/>
      <c r="X20" s="18"/>
      <c r="Y20" s="18"/>
      <c r="Z20" s="18"/>
      <c r="AA20" s="18"/>
      <c r="AJ20" s="73" t="s">
        <v>135</v>
      </c>
      <c r="AM20" s="72"/>
      <c r="AN20" s="72"/>
      <c r="AO20" s="72"/>
      <c r="AP20" s="72"/>
      <c r="AQ20" s="72"/>
      <c r="AR20" s="72"/>
      <c r="AS20" s="72"/>
      <c r="AT20" s="114"/>
      <c r="AU20" s="114"/>
      <c r="AV20" s="114"/>
      <c r="AW20" s="114"/>
      <c r="AX20" s="114"/>
      <c r="AY20" s="114"/>
      <c r="AZ20" s="114"/>
      <c r="BA20" s="114"/>
      <c r="BB20" s="72"/>
      <c r="BC20" s="72"/>
      <c r="BD20" s="72"/>
      <c r="BE20" s="72"/>
      <c r="BG20" s="72"/>
      <c r="BH20" s="72"/>
    </row>
    <row r="21" spans="1:60" ht="15" customHeight="1" x14ac:dyDescent="0.25">
      <c r="A21" s="371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BG21" s="72"/>
      <c r="BH21" s="72"/>
    </row>
    <row r="22" spans="1:60" ht="15" customHeight="1" x14ac:dyDescent="0.25">
      <c r="AH22" s="87" t="s">
        <v>125</v>
      </c>
      <c r="BG22" s="72"/>
      <c r="BH22" s="72"/>
    </row>
    <row r="23" spans="1:60" ht="15" customHeight="1" x14ac:dyDescent="0.3">
      <c r="A23" s="52"/>
      <c r="B23" s="52"/>
      <c r="C23" s="52"/>
      <c r="D23" s="52"/>
      <c r="E23" s="52"/>
      <c r="F23" s="52"/>
      <c r="G23" s="52"/>
      <c r="H23" s="52"/>
      <c r="K23" s="56"/>
      <c r="L23" s="57"/>
      <c r="M23" s="57"/>
      <c r="N23" s="57"/>
      <c r="O23" s="57"/>
      <c r="P23" s="57"/>
      <c r="Q23" s="57"/>
      <c r="R23" s="57"/>
      <c r="S23" s="57"/>
      <c r="T23" s="57"/>
      <c r="U23" s="52"/>
      <c r="V23" s="5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</row>
    <row r="24" spans="1:60" ht="15" customHeight="1" x14ac:dyDescent="0.3">
      <c r="A24" s="52"/>
      <c r="B24" s="52"/>
      <c r="C24" s="52"/>
      <c r="D24" s="52"/>
      <c r="E24" s="52"/>
      <c r="F24" s="52"/>
      <c r="G24" s="52"/>
      <c r="H24" s="52"/>
      <c r="K24" s="56"/>
      <c r="L24" s="57"/>
      <c r="M24" s="57"/>
      <c r="N24" s="57"/>
      <c r="O24" s="57"/>
      <c r="P24" s="57"/>
      <c r="Q24" s="57"/>
      <c r="R24" s="57"/>
      <c r="S24" s="57"/>
      <c r="T24" s="57"/>
      <c r="U24" s="52"/>
      <c r="V24" s="52"/>
      <c r="AH24" s="58" t="s">
        <v>126</v>
      </c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9"/>
      <c r="AW24" s="49"/>
      <c r="AX24" s="49"/>
      <c r="AY24" s="49"/>
      <c r="AZ24" s="49"/>
      <c r="BA24" s="88"/>
      <c r="BB24" s="88"/>
      <c r="BC24" s="58" t="s">
        <v>208</v>
      </c>
      <c r="BD24" s="58"/>
      <c r="BE24" s="58"/>
      <c r="BF24" s="58"/>
      <c r="BG24" s="48"/>
      <c r="BH24" s="48"/>
    </row>
    <row r="25" spans="1:60" ht="15" customHeight="1" x14ac:dyDescent="0.3">
      <c r="A25" s="52"/>
      <c r="B25" s="52"/>
      <c r="C25" s="52"/>
      <c r="D25" s="52"/>
      <c r="E25" s="52"/>
      <c r="F25" s="52"/>
      <c r="G25" s="52"/>
      <c r="H25" s="52"/>
      <c r="K25" s="56"/>
      <c r="L25" s="57"/>
      <c r="M25" s="57"/>
      <c r="N25" s="57"/>
      <c r="O25" s="57"/>
      <c r="P25" s="57"/>
      <c r="Q25" s="57"/>
      <c r="R25" s="57"/>
      <c r="S25" s="57"/>
      <c r="T25" s="57"/>
      <c r="U25" s="52"/>
      <c r="V25" s="5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</row>
    <row r="26" spans="1:60" ht="15" customHeight="1" x14ac:dyDescent="0.3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AF26" s="58"/>
      <c r="AG26" s="58"/>
      <c r="AH26" s="58" t="s">
        <v>210</v>
      </c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89"/>
      <c r="AW26" s="89"/>
      <c r="AX26" s="89"/>
      <c r="AY26" s="89"/>
      <c r="AZ26" s="89"/>
      <c r="BA26" s="88"/>
      <c r="BB26" s="88"/>
      <c r="BC26" s="58" t="s">
        <v>250</v>
      </c>
      <c r="BD26" s="58"/>
      <c r="BE26" s="58"/>
      <c r="BF26" s="58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</row>
    <row r="28" spans="1:60" ht="15" customHeight="1" x14ac:dyDescent="0.3">
      <c r="A28" s="28"/>
      <c r="B28" s="4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8"/>
      <c r="AG28" s="58"/>
      <c r="AH28" s="58" t="s">
        <v>211</v>
      </c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89"/>
      <c r="AW28" s="89"/>
      <c r="AX28" s="89"/>
      <c r="AY28" s="89"/>
      <c r="AZ28" s="89"/>
      <c r="BA28" s="88"/>
      <c r="BB28" s="88"/>
      <c r="BC28" s="58" t="s">
        <v>212</v>
      </c>
      <c r="BD28" s="58"/>
      <c r="BE28" s="58"/>
      <c r="BF28" s="58"/>
      <c r="BG28" s="44"/>
      <c r="BH28" s="44"/>
    </row>
    <row r="29" spans="1:60" ht="15" customHeight="1" x14ac:dyDescent="0.3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44"/>
      <c r="BG29" s="44"/>
      <c r="BH29" s="44"/>
    </row>
    <row r="30" spans="1:60" ht="15" customHeight="1" x14ac:dyDescent="0.25">
      <c r="AF30" s="58"/>
      <c r="AG30" s="58"/>
      <c r="AH30" s="58" t="s">
        <v>78</v>
      </c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89"/>
      <c r="AW30" s="89"/>
      <c r="AX30" s="89"/>
      <c r="AY30" s="89"/>
      <c r="AZ30" s="89"/>
      <c r="BA30" s="88"/>
      <c r="BB30" s="88"/>
      <c r="BC30" s="58" t="s">
        <v>213</v>
      </c>
      <c r="BD30" s="58"/>
      <c r="BE30" s="58"/>
      <c r="BF30" s="58"/>
      <c r="BG30" s="44"/>
      <c r="BH30" s="44"/>
    </row>
    <row r="31" spans="1:60" ht="15" customHeight="1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44"/>
      <c r="BG31" s="44"/>
      <c r="BH31" s="44"/>
    </row>
    <row r="32" spans="1:60" ht="15" customHeight="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58"/>
      <c r="AG32" s="58"/>
      <c r="AH32" s="58" t="s">
        <v>120</v>
      </c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89"/>
      <c r="AW32" s="89"/>
      <c r="AX32" s="89"/>
      <c r="AY32" s="89"/>
      <c r="AZ32" s="89"/>
      <c r="BA32" s="88"/>
      <c r="BB32" s="88"/>
      <c r="BC32" s="58" t="s">
        <v>214</v>
      </c>
      <c r="BD32" s="58"/>
      <c r="BE32" s="58"/>
      <c r="BF32" s="58"/>
      <c r="BG32" s="44"/>
      <c r="BH32" s="44"/>
    </row>
    <row r="33" spans="1:60" ht="15" customHeight="1" x14ac:dyDescent="0.3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28"/>
      <c r="AJ33" s="28"/>
      <c r="AK33" s="28"/>
      <c r="AL33" s="28"/>
      <c r="AM33" s="28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</row>
    <row r="35" spans="1:60" ht="15" customHeight="1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28"/>
      <c r="AG35" s="28"/>
      <c r="AH35" s="50"/>
      <c r="AI35" s="28"/>
      <c r="AJ35" s="28"/>
      <c r="AK35" s="28"/>
      <c r="AL35" s="28"/>
      <c r="AM35" s="28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60" ht="18.75" x14ac:dyDescent="0.3">
      <c r="A38" s="375" t="s">
        <v>16</v>
      </c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5"/>
      <c r="AZ38" s="375"/>
      <c r="BA38" s="375"/>
      <c r="BB38" s="375"/>
      <c r="BC38" s="375"/>
      <c r="BD38" s="375"/>
      <c r="BE38" s="375"/>
      <c r="BF38" s="375"/>
      <c r="BG38" s="375"/>
      <c r="BH38" s="375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357" t="s">
        <v>17</v>
      </c>
      <c r="BC39" s="357"/>
      <c r="BD39" s="357"/>
      <c r="BE39" s="357"/>
      <c r="BF39" s="357"/>
      <c r="BG39" s="357"/>
      <c r="BH39" s="357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358"/>
      <c r="BC40" s="358"/>
      <c r="BD40" s="358"/>
      <c r="BE40" s="358"/>
      <c r="BF40" s="358"/>
      <c r="BG40" s="358"/>
      <c r="BH40" s="358"/>
    </row>
    <row r="41" spans="1:60" ht="12.75" customHeight="1" x14ac:dyDescent="0.2">
      <c r="A41" s="361" t="s">
        <v>18</v>
      </c>
      <c r="B41" s="359" t="s">
        <v>19</v>
      </c>
      <c r="C41" s="360"/>
      <c r="D41" s="360"/>
      <c r="E41" s="360"/>
      <c r="F41" s="384" t="s">
        <v>20</v>
      </c>
      <c r="G41" s="359" t="s">
        <v>21</v>
      </c>
      <c r="H41" s="360"/>
      <c r="I41" s="360"/>
      <c r="J41" s="361" t="s">
        <v>22</v>
      </c>
      <c r="K41" s="348" t="s">
        <v>23</v>
      </c>
      <c r="L41" s="349"/>
      <c r="M41" s="349"/>
      <c r="N41" s="350"/>
      <c r="O41" s="348" t="s">
        <v>24</v>
      </c>
      <c r="P41" s="364"/>
      <c r="Q41" s="364"/>
      <c r="R41" s="365"/>
      <c r="S41" s="361" t="s">
        <v>25</v>
      </c>
      <c r="T41" s="359" t="s">
        <v>26</v>
      </c>
      <c r="U41" s="360"/>
      <c r="V41" s="360"/>
      <c r="W41" s="361" t="s">
        <v>27</v>
      </c>
      <c r="X41" s="359" t="s">
        <v>28</v>
      </c>
      <c r="Y41" s="360"/>
      <c r="Z41" s="360"/>
      <c r="AA41" s="361" t="s">
        <v>29</v>
      </c>
      <c r="AB41" s="359" t="s">
        <v>30</v>
      </c>
      <c r="AC41" s="360"/>
      <c r="AD41" s="360"/>
      <c r="AE41" s="360"/>
      <c r="AF41" s="368" t="s">
        <v>31</v>
      </c>
      <c r="AG41" s="359" t="s">
        <v>32</v>
      </c>
      <c r="AH41" s="360"/>
      <c r="AI41" s="360"/>
      <c r="AJ41" s="368" t="s">
        <v>33</v>
      </c>
      <c r="AK41" s="359" t="s">
        <v>34</v>
      </c>
      <c r="AL41" s="360"/>
      <c r="AM41" s="360"/>
      <c r="AN41" s="360"/>
      <c r="AO41" s="359" t="s">
        <v>35</v>
      </c>
      <c r="AP41" s="360"/>
      <c r="AQ41" s="360"/>
      <c r="AR41" s="360"/>
      <c r="AS41" s="368" t="s">
        <v>36</v>
      </c>
      <c r="AT41" s="359" t="s">
        <v>37</v>
      </c>
      <c r="AU41" s="360"/>
      <c r="AV41" s="360"/>
      <c r="AW41" s="368" t="s">
        <v>38</v>
      </c>
      <c r="AX41" s="359" t="s">
        <v>39</v>
      </c>
      <c r="AY41" s="360"/>
      <c r="AZ41" s="360"/>
      <c r="BA41" s="370"/>
      <c r="BB41" s="366" t="s">
        <v>137</v>
      </c>
      <c r="BC41" s="366" t="s">
        <v>69</v>
      </c>
      <c r="BD41" s="366" t="s">
        <v>138</v>
      </c>
      <c r="BE41" s="366" t="s">
        <v>136</v>
      </c>
      <c r="BF41" s="366" t="s">
        <v>139</v>
      </c>
      <c r="BG41" s="366" t="s">
        <v>40</v>
      </c>
      <c r="BH41" s="366" t="s">
        <v>41</v>
      </c>
    </row>
    <row r="42" spans="1:60" ht="66" customHeight="1" x14ac:dyDescent="0.2">
      <c r="A42" s="363"/>
      <c r="B42" s="40" t="s">
        <v>42</v>
      </c>
      <c r="C42" s="40" t="s">
        <v>43</v>
      </c>
      <c r="D42" s="40" t="s">
        <v>44</v>
      </c>
      <c r="E42" s="40" t="s">
        <v>45</v>
      </c>
      <c r="F42" s="385"/>
      <c r="G42" s="40" t="s">
        <v>46</v>
      </c>
      <c r="H42" s="40" t="s">
        <v>47</v>
      </c>
      <c r="I42" s="40" t="s">
        <v>48</v>
      </c>
      <c r="J42" s="363"/>
      <c r="K42" s="41" t="s">
        <v>49</v>
      </c>
      <c r="L42" s="40" t="s">
        <v>50</v>
      </c>
      <c r="M42" s="40" t="s">
        <v>51</v>
      </c>
      <c r="N42" s="40" t="s">
        <v>52</v>
      </c>
      <c r="O42" s="40" t="s">
        <v>42</v>
      </c>
      <c r="P42" s="40" t="s">
        <v>43</v>
      </c>
      <c r="Q42" s="40" t="s">
        <v>44</v>
      </c>
      <c r="R42" s="40" t="s">
        <v>45</v>
      </c>
      <c r="S42" s="363"/>
      <c r="T42" s="40" t="s">
        <v>53</v>
      </c>
      <c r="U42" s="40" t="s">
        <v>54</v>
      </c>
      <c r="V42" s="40" t="s">
        <v>55</v>
      </c>
      <c r="W42" s="363"/>
      <c r="X42" s="40" t="s">
        <v>56</v>
      </c>
      <c r="Y42" s="40" t="s">
        <v>57</v>
      </c>
      <c r="Z42" s="40" t="s">
        <v>58</v>
      </c>
      <c r="AA42" s="362"/>
      <c r="AB42" s="40" t="s">
        <v>56</v>
      </c>
      <c r="AC42" s="40" t="s">
        <v>57</v>
      </c>
      <c r="AD42" s="40" t="s">
        <v>58</v>
      </c>
      <c r="AE42" s="40" t="s">
        <v>59</v>
      </c>
      <c r="AF42" s="369"/>
      <c r="AG42" s="40" t="s">
        <v>46</v>
      </c>
      <c r="AH42" s="40" t="s">
        <v>47</v>
      </c>
      <c r="AI42" s="40" t="s">
        <v>48</v>
      </c>
      <c r="AJ42" s="369"/>
      <c r="AK42" s="40" t="s">
        <v>60</v>
      </c>
      <c r="AL42" s="40" t="s">
        <v>61</v>
      </c>
      <c r="AM42" s="40" t="s">
        <v>62</v>
      </c>
      <c r="AN42" s="39" t="s">
        <v>63</v>
      </c>
      <c r="AO42" s="40" t="s">
        <v>42</v>
      </c>
      <c r="AP42" s="40" t="s">
        <v>43</v>
      </c>
      <c r="AQ42" s="40" t="s">
        <v>44</v>
      </c>
      <c r="AR42" s="40" t="s">
        <v>45</v>
      </c>
      <c r="AS42" s="369"/>
      <c r="AT42" s="40" t="s">
        <v>46</v>
      </c>
      <c r="AU42" s="40" t="s">
        <v>47</v>
      </c>
      <c r="AV42" s="40" t="s">
        <v>48</v>
      </c>
      <c r="AW42" s="369"/>
      <c r="AX42" s="40" t="s">
        <v>56</v>
      </c>
      <c r="AY42" s="40" t="s">
        <v>57</v>
      </c>
      <c r="AZ42" s="40" t="s">
        <v>58</v>
      </c>
      <c r="BA42" s="39" t="s">
        <v>64</v>
      </c>
      <c r="BB42" s="367"/>
      <c r="BC42" s="367"/>
      <c r="BD42" s="367"/>
      <c r="BE42" s="367"/>
      <c r="BF42" s="367"/>
      <c r="BG42" s="367"/>
      <c r="BH42" s="367"/>
    </row>
    <row r="43" spans="1:60" ht="0.75" customHeight="1" x14ac:dyDescent="0.2">
      <c r="A43" s="51"/>
      <c r="B43" s="59"/>
      <c r="C43" s="59"/>
      <c r="D43" s="59"/>
      <c r="E43" s="59"/>
      <c r="F43" s="53"/>
      <c r="G43" s="59"/>
      <c r="H43" s="59"/>
      <c r="I43" s="59"/>
      <c r="J43" s="51"/>
      <c r="K43" s="60"/>
      <c r="L43" s="59"/>
      <c r="M43" s="59"/>
      <c r="N43" s="59"/>
      <c r="O43" s="59"/>
      <c r="P43" s="59"/>
      <c r="Q43" s="59"/>
      <c r="R43" s="59"/>
      <c r="S43" s="51"/>
      <c r="T43" s="59"/>
      <c r="U43" s="59"/>
      <c r="V43" s="59"/>
      <c r="W43" s="51"/>
      <c r="X43" s="59"/>
      <c r="Y43" s="59"/>
      <c r="Z43" s="59"/>
      <c r="AA43" s="54"/>
      <c r="AB43" s="59"/>
      <c r="AC43" s="59"/>
      <c r="AD43" s="59"/>
      <c r="AE43" s="59"/>
      <c r="AF43" s="51"/>
      <c r="AG43" s="59"/>
      <c r="AH43" s="59"/>
      <c r="AI43" s="59"/>
      <c r="AJ43" s="51"/>
      <c r="AK43" s="59"/>
      <c r="AL43" s="59"/>
      <c r="AM43" s="59"/>
      <c r="AN43" s="54"/>
      <c r="AO43" s="59"/>
      <c r="AP43" s="59"/>
      <c r="AQ43" s="59"/>
      <c r="AR43" s="59"/>
      <c r="AS43" s="51"/>
      <c r="AT43" s="59"/>
      <c r="AU43" s="59"/>
      <c r="AV43" s="59"/>
      <c r="AW43" s="51"/>
      <c r="AX43" s="59"/>
      <c r="AY43" s="59"/>
      <c r="AZ43" s="59"/>
      <c r="BA43" s="54"/>
      <c r="BB43" s="55"/>
      <c r="BC43" s="55"/>
      <c r="BD43" s="55"/>
      <c r="BE43" s="55"/>
      <c r="BF43" s="55"/>
      <c r="BG43" s="55"/>
      <c r="BH43" s="55"/>
    </row>
    <row r="44" spans="1:60" ht="66" hidden="1" customHeight="1" thickBot="1" x14ac:dyDescent="0.25">
      <c r="A44" s="51"/>
      <c r="B44" s="59"/>
      <c r="C44" s="59"/>
      <c r="D44" s="59"/>
      <c r="E44" s="59"/>
      <c r="F44" s="53"/>
      <c r="G44" s="59"/>
      <c r="H44" s="59"/>
      <c r="I44" s="59"/>
      <c r="J44" s="51"/>
      <c r="K44" s="60"/>
      <c r="L44" s="59"/>
      <c r="M44" s="59"/>
      <c r="N44" s="59"/>
      <c r="O44" s="59"/>
      <c r="P44" s="59"/>
      <c r="Q44" s="59"/>
      <c r="R44" s="59"/>
      <c r="S44" s="51"/>
      <c r="T44" s="59"/>
      <c r="U44" s="59"/>
      <c r="V44" s="59"/>
      <c r="W44" s="51"/>
      <c r="X44" s="59"/>
      <c r="Y44" s="59"/>
      <c r="Z44" s="59"/>
      <c r="AA44" s="54"/>
      <c r="AB44" s="59"/>
      <c r="AC44" s="59"/>
      <c r="AD44" s="59"/>
      <c r="AE44" s="59"/>
      <c r="AF44" s="51"/>
      <c r="AG44" s="59"/>
      <c r="AH44" s="59"/>
      <c r="AI44" s="59"/>
      <c r="AJ44" s="51"/>
      <c r="AK44" s="59"/>
      <c r="AL44" s="59"/>
      <c r="AM44" s="59"/>
      <c r="AN44" s="54"/>
      <c r="AO44" s="59"/>
      <c r="AP44" s="59"/>
      <c r="AQ44" s="59"/>
      <c r="AR44" s="59"/>
      <c r="AS44" s="51"/>
      <c r="AT44" s="59"/>
      <c r="AU44" s="59"/>
      <c r="AV44" s="59"/>
      <c r="AW44" s="51"/>
      <c r="AX44" s="59"/>
      <c r="AY44" s="59"/>
      <c r="AZ44" s="59"/>
      <c r="BA44" s="54"/>
      <c r="BB44" s="55"/>
      <c r="BC44" s="55"/>
      <c r="BD44" s="55"/>
      <c r="BE44" s="55"/>
      <c r="BF44" s="55"/>
      <c r="BG44" s="55"/>
      <c r="BH44" s="55"/>
    </row>
    <row r="45" spans="1:60" ht="66" hidden="1" customHeight="1" thickBot="1" x14ac:dyDescent="0.25">
      <c r="A45" s="51"/>
      <c r="B45" s="59"/>
      <c r="C45" s="59"/>
      <c r="D45" s="59"/>
      <c r="E45" s="59"/>
      <c r="F45" s="53"/>
      <c r="G45" s="59"/>
      <c r="H45" s="59"/>
      <c r="I45" s="59"/>
      <c r="J45" s="51"/>
      <c r="K45" s="60"/>
      <c r="L45" s="59"/>
      <c r="M45" s="59"/>
      <c r="N45" s="59"/>
      <c r="O45" s="59"/>
      <c r="P45" s="59"/>
      <c r="Q45" s="59"/>
      <c r="R45" s="59"/>
      <c r="S45" s="51"/>
      <c r="T45" s="59"/>
      <c r="U45" s="59"/>
      <c r="V45" s="59"/>
      <c r="W45" s="51"/>
      <c r="X45" s="59"/>
      <c r="Y45" s="59"/>
      <c r="Z45" s="59"/>
      <c r="AA45" s="54"/>
      <c r="AB45" s="59"/>
      <c r="AC45" s="59"/>
      <c r="AD45" s="59"/>
      <c r="AE45" s="59"/>
      <c r="AF45" s="51"/>
      <c r="AG45" s="59"/>
      <c r="AH45" s="59"/>
      <c r="AI45" s="59"/>
      <c r="AJ45" s="51"/>
      <c r="AK45" s="59"/>
      <c r="AL45" s="59"/>
      <c r="AM45" s="59"/>
      <c r="AN45" s="54"/>
      <c r="AO45" s="59"/>
      <c r="AP45" s="59"/>
      <c r="AQ45" s="59"/>
      <c r="AR45" s="59"/>
      <c r="AS45" s="51"/>
      <c r="AT45" s="59"/>
      <c r="AU45" s="59"/>
      <c r="AV45" s="59"/>
      <c r="AW45" s="51"/>
      <c r="AX45" s="59"/>
      <c r="AY45" s="59"/>
      <c r="AZ45" s="59"/>
      <c r="BA45" s="54"/>
      <c r="BB45" s="55"/>
      <c r="BC45" s="55"/>
      <c r="BD45" s="55"/>
      <c r="BE45" s="55"/>
      <c r="BF45" s="55"/>
      <c r="BG45" s="55"/>
      <c r="BH45" s="55"/>
    </row>
    <row r="46" spans="1:60" ht="13.5" customHeight="1" thickBot="1" x14ac:dyDescent="0.25">
      <c r="A46" s="61"/>
      <c r="B46" s="63" t="s">
        <v>79</v>
      </c>
      <c r="C46" s="63" t="s">
        <v>80</v>
      </c>
      <c r="D46" s="63" t="s">
        <v>81</v>
      </c>
      <c r="E46" s="63" t="s">
        <v>82</v>
      </c>
      <c r="F46" s="64">
        <v>5</v>
      </c>
      <c r="G46" s="63" t="s">
        <v>83</v>
      </c>
      <c r="H46" s="63" t="s">
        <v>84</v>
      </c>
      <c r="I46" s="63" t="s">
        <v>85</v>
      </c>
      <c r="J46" s="64">
        <v>9</v>
      </c>
      <c r="K46" s="63" t="s">
        <v>86</v>
      </c>
      <c r="L46" s="63" t="s">
        <v>87</v>
      </c>
      <c r="M46" s="63" t="s">
        <v>88</v>
      </c>
      <c r="N46" s="63" t="s">
        <v>89</v>
      </c>
      <c r="O46" s="63" t="s">
        <v>90</v>
      </c>
      <c r="P46" s="63" t="s">
        <v>91</v>
      </c>
      <c r="Q46" s="63" t="s">
        <v>92</v>
      </c>
      <c r="R46" s="63" t="s">
        <v>93</v>
      </c>
      <c r="S46" s="64">
        <v>18</v>
      </c>
      <c r="T46" s="63" t="s">
        <v>94</v>
      </c>
      <c r="U46" s="63" t="s">
        <v>95</v>
      </c>
      <c r="V46" s="63" t="s">
        <v>96</v>
      </c>
      <c r="W46" s="64">
        <v>22</v>
      </c>
      <c r="X46" s="63" t="s">
        <v>97</v>
      </c>
      <c r="Y46" s="63" t="s">
        <v>98</v>
      </c>
      <c r="Z46" s="63" t="s">
        <v>99</v>
      </c>
      <c r="AA46" s="64">
        <v>26</v>
      </c>
      <c r="AB46" s="95" t="s">
        <v>100</v>
      </c>
      <c r="AC46" s="95" t="s">
        <v>101</v>
      </c>
      <c r="AD46" s="95" t="s">
        <v>102</v>
      </c>
      <c r="AE46" s="95" t="s">
        <v>103</v>
      </c>
      <c r="AF46" s="96">
        <v>31</v>
      </c>
      <c r="AG46" s="95" t="s">
        <v>104</v>
      </c>
      <c r="AH46" s="95" t="s">
        <v>105</v>
      </c>
      <c r="AI46" s="95" t="s">
        <v>106</v>
      </c>
      <c r="AJ46" s="96">
        <v>35</v>
      </c>
      <c r="AK46" s="95" t="s">
        <v>107</v>
      </c>
      <c r="AL46" s="95" t="s">
        <v>108</v>
      </c>
      <c r="AM46" s="95" t="s">
        <v>109</v>
      </c>
      <c r="AN46" s="96">
        <v>39</v>
      </c>
      <c r="AO46" s="95" t="s">
        <v>110</v>
      </c>
      <c r="AP46" s="95" t="s">
        <v>242</v>
      </c>
      <c r="AQ46" s="95" t="s">
        <v>111</v>
      </c>
      <c r="AR46" s="63" t="s">
        <v>112</v>
      </c>
      <c r="AS46" s="64">
        <v>44</v>
      </c>
      <c r="AT46" s="63" t="s">
        <v>113</v>
      </c>
      <c r="AU46" s="63" t="s">
        <v>114</v>
      </c>
      <c r="AV46" s="63" t="s">
        <v>115</v>
      </c>
      <c r="AW46" s="64">
        <v>48</v>
      </c>
      <c r="AX46" s="63" t="s">
        <v>116</v>
      </c>
      <c r="AY46" s="63" t="s">
        <v>117</v>
      </c>
      <c r="AZ46" s="63" t="s">
        <v>118</v>
      </c>
      <c r="BA46" s="64">
        <v>52</v>
      </c>
      <c r="BB46" s="62"/>
      <c r="BC46" s="62"/>
      <c r="BD46" s="62"/>
      <c r="BE46" s="62"/>
      <c r="BF46" s="62"/>
      <c r="BG46" s="62"/>
      <c r="BH46" s="62"/>
    </row>
    <row r="47" spans="1:60" ht="13.5" customHeight="1" x14ac:dyDescent="0.2">
      <c r="A47" s="386" t="s">
        <v>65</v>
      </c>
      <c r="B47" s="351" t="s">
        <v>68</v>
      </c>
      <c r="C47" s="351" t="s">
        <v>68</v>
      </c>
      <c r="D47" s="351" t="s">
        <v>68</v>
      </c>
      <c r="E47" s="351" t="s">
        <v>68</v>
      </c>
      <c r="F47" s="351" t="s">
        <v>68</v>
      </c>
      <c r="G47" s="351" t="s">
        <v>68</v>
      </c>
      <c r="H47" s="351" t="s">
        <v>68</v>
      </c>
      <c r="I47" s="351" t="s">
        <v>68</v>
      </c>
      <c r="J47" s="351" t="s">
        <v>68</v>
      </c>
      <c r="K47" s="351" t="s">
        <v>68</v>
      </c>
      <c r="L47" s="351" t="s">
        <v>68</v>
      </c>
      <c r="M47" s="351" t="s">
        <v>68</v>
      </c>
      <c r="N47" s="351" t="s">
        <v>68</v>
      </c>
      <c r="O47" s="351" t="s">
        <v>68</v>
      </c>
      <c r="P47" s="351" t="s">
        <v>68</v>
      </c>
      <c r="Q47" s="351" t="s">
        <v>68</v>
      </c>
      <c r="R47" s="388" t="s">
        <v>133</v>
      </c>
      <c r="S47" s="388" t="s">
        <v>132</v>
      </c>
      <c r="T47" s="388" t="s">
        <v>132</v>
      </c>
      <c r="U47" s="351" t="s">
        <v>68</v>
      </c>
      <c r="V47" s="351" t="s">
        <v>68</v>
      </c>
      <c r="W47" s="102"/>
      <c r="X47" s="102"/>
      <c r="Y47" s="102"/>
      <c r="Z47" s="102"/>
      <c r="AA47" s="102"/>
      <c r="AB47" s="102"/>
      <c r="AC47" s="102"/>
      <c r="AD47" s="102"/>
      <c r="AE47" s="102"/>
      <c r="AF47" s="103"/>
      <c r="AG47" s="103"/>
      <c r="AH47" s="93"/>
      <c r="AI47" s="93"/>
      <c r="AJ47" s="98"/>
      <c r="AK47" s="102"/>
      <c r="AL47" s="99"/>
      <c r="AM47" s="99"/>
      <c r="AN47" s="97"/>
      <c r="AO47" s="100"/>
      <c r="AP47" s="101"/>
      <c r="AQ47" s="101"/>
      <c r="AR47" s="397" t="s">
        <v>133</v>
      </c>
      <c r="AS47" s="351" t="s">
        <v>68</v>
      </c>
      <c r="AT47" s="351" t="s">
        <v>68</v>
      </c>
      <c r="AU47" s="351" t="s">
        <v>68</v>
      </c>
      <c r="AV47" s="379" t="s">
        <v>132</v>
      </c>
      <c r="AW47" s="379" t="s">
        <v>132</v>
      </c>
      <c r="AX47" s="379" t="s">
        <v>132</v>
      </c>
      <c r="AY47" s="379" t="s">
        <v>132</v>
      </c>
      <c r="AZ47" s="379" t="s">
        <v>132</v>
      </c>
      <c r="BA47" s="379" t="s">
        <v>132</v>
      </c>
      <c r="BB47" s="389" t="s">
        <v>86</v>
      </c>
      <c r="BC47" s="392">
        <v>0</v>
      </c>
      <c r="BD47" s="394">
        <v>32</v>
      </c>
      <c r="BE47" s="389">
        <v>2</v>
      </c>
      <c r="BF47" s="382"/>
      <c r="BG47" s="376">
        <v>8</v>
      </c>
      <c r="BH47" s="382">
        <v>52</v>
      </c>
    </row>
    <row r="48" spans="1:60" ht="15" customHeight="1" x14ac:dyDescent="0.2">
      <c r="A48" s="386"/>
      <c r="B48" s="352"/>
      <c r="C48" s="352"/>
      <c r="D48" s="352"/>
      <c r="E48" s="352"/>
      <c r="F48" s="352"/>
      <c r="G48" s="352"/>
      <c r="H48" s="352"/>
      <c r="I48" s="352"/>
      <c r="J48" s="352"/>
      <c r="K48" s="352"/>
      <c r="L48" s="352"/>
      <c r="M48" s="352"/>
      <c r="N48" s="352"/>
      <c r="O48" s="352"/>
      <c r="P48" s="352"/>
      <c r="Q48" s="352"/>
      <c r="R48" s="380"/>
      <c r="S48" s="380"/>
      <c r="T48" s="380"/>
      <c r="U48" s="352"/>
      <c r="V48" s="352"/>
      <c r="W48" s="102"/>
      <c r="X48" s="102"/>
      <c r="Y48" s="102"/>
      <c r="Z48" s="102"/>
      <c r="AA48" s="102"/>
      <c r="AB48" s="102"/>
      <c r="AC48" s="102"/>
      <c r="AD48" s="102"/>
      <c r="AE48" s="102"/>
      <c r="AF48" s="107" t="s">
        <v>68</v>
      </c>
      <c r="AG48" s="107" t="s">
        <v>68</v>
      </c>
      <c r="AH48" s="107" t="s">
        <v>68</v>
      </c>
      <c r="AI48" s="107" t="s">
        <v>68</v>
      </c>
      <c r="AJ48" s="107" t="s">
        <v>68</v>
      </c>
      <c r="AK48" s="107" t="s">
        <v>68</v>
      </c>
      <c r="AL48" s="107" t="s">
        <v>68</v>
      </c>
      <c r="AM48" s="107" t="s">
        <v>68</v>
      </c>
      <c r="AN48" s="107" t="s">
        <v>68</v>
      </c>
      <c r="AO48" s="107" t="s">
        <v>68</v>
      </c>
      <c r="AP48" s="107" t="s">
        <v>68</v>
      </c>
      <c r="AQ48" s="107" t="s">
        <v>68</v>
      </c>
      <c r="AR48" s="398"/>
      <c r="AS48" s="352"/>
      <c r="AT48" s="352"/>
      <c r="AU48" s="352"/>
      <c r="AV48" s="380"/>
      <c r="AW48" s="380"/>
      <c r="AX48" s="380"/>
      <c r="AY48" s="380"/>
      <c r="AZ48" s="380"/>
      <c r="BA48" s="380"/>
      <c r="BB48" s="390"/>
      <c r="BC48" s="392"/>
      <c r="BD48" s="377"/>
      <c r="BE48" s="390"/>
      <c r="BF48" s="382"/>
      <c r="BG48" s="377"/>
      <c r="BH48" s="382"/>
    </row>
    <row r="49" spans="1:62" ht="12.75" customHeight="1" thickBot="1" x14ac:dyDescent="0.25">
      <c r="A49" s="387"/>
      <c r="B49" s="353"/>
      <c r="C49" s="353"/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  <c r="Q49" s="353"/>
      <c r="R49" s="381"/>
      <c r="S49" s="381"/>
      <c r="T49" s="381"/>
      <c r="U49" s="353"/>
      <c r="V49" s="353"/>
      <c r="W49" s="105" t="s">
        <v>68</v>
      </c>
      <c r="X49" s="105" t="s">
        <v>68</v>
      </c>
      <c r="Y49" s="105" t="s">
        <v>68</v>
      </c>
      <c r="Z49" s="105" t="s">
        <v>68</v>
      </c>
      <c r="AA49" s="105" t="s">
        <v>68</v>
      </c>
      <c r="AB49" s="105" t="s">
        <v>68</v>
      </c>
      <c r="AC49" s="105" t="s">
        <v>68</v>
      </c>
      <c r="AD49" s="106" t="s">
        <v>68</v>
      </c>
      <c r="AE49" s="105" t="s">
        <v>68</v>
      </c>
      <c r="AF49" s="104" t="s">
        <v>68</v>
      </c>
      <c r="AG49" s="104" t="s">
        <v>68</v>
      </c>
      <c r="AH49" s="104" t="s">
        <v>68</v>
      </c>
      <c r="AI49" s="105" t="s">
        <v>68</v>
      </c>
      <c r="AJ49" s="106" t="s">
        <v>68</v>
      </c>
      <c r="AK49" s="105" t="s">
        <v>68</v>
      </c>
      <c r="AL49" s="105" t="s">
        <v>68</v>
      </c>
      <c r="AM49" s="105" t="s">
        <v>68</v>
      </c>
      <c r="AN49" s="104" t="s">
        <v>68</v>
      </c>
      <c r="AO49" s="104" t="s">
        <v>68</v>
      </c>
      <c r="AP49" s="104" t="s">
        <v>68</v>
      </c>
      <c r="AQ49" s="104" t="s">
        <v>68</v>
      </c>
      <c r="AR49" s="399"/>
      <c r="AS49" s="353"/>
      <c r="AT49" s="353"/>
      <c r="AU49" s="353"/>
      <c r="AV49" s="381"/>
      <c r="AW49" s="381"/>
      <c r="AX49" s="381"/>
      <c r="AY49" s="381"/>
      <c r="AZ49" s="381"/>
      <c r="BA49" s="381"/>
      <c r="BB49" s="391"/>
      <c r="BC49" s="393"/>
      <c r="BD49" s="378"/>
      <c r="BE49" s="391"/>
      <c r="BF49" s="383"/>
      <c r="BG49" s="378"/>
      <c r="BH49" s="383"/>
    </row>
    <row r="50" spans="1:62" ht="18.75" customHeight="1" thickBot="1" x14ac:dyDescent="0.25">
      <c r="A50" s="406" t="s">
        <v>66</v>
      </c>
      <c r="B50" s="395" t="s">
        <v>68</v>
      </c>
      <c r="C50" s="395" t="s">
        <v>68</v>
      </c>
      <c r="D50" s="395" t="s">
        <v>68</v>
      </c>
      <c r="E50" s="395" t="s">
        <v>68</v>
      </c>
      <c r="F50" s="395" t="s">
        <v>68</v>
      </c>
      <c r="G50" s="395" t="s">
        <v>68</v>
      </c>
      <c r="H50" s="395" t="s">
        <v>68</v>
      </c>
      <c r="I50" s="395" t="s">
        <v>68</v>
      </c>
      <c r="J50" s="395" t="s">
        <v>68</v>
      </c>
      <c r="K50" s="395" t="s">
        <v>68</v>
      </c>
      <c r="L50" s="395" t="s">
        <v>68</v>
      </c>
      <c r="M50" s="395" t="s">
        <v>68</v>
      </c>
      <c r="N50" s="395" t="s">
        <v>68</v>
      </c>
      <c r="O50" s="388" t="s">
        <v>140</v>
      </c>
      <c r="P50" s="388" t="s">
        <v>140</v>
      </c>
      <c r="Q50" s="388" t="s">
        <v>140</v>
      </c>
      <c r="R50" s="305" t="s">
        <v>140</v>
      </c>
      <c r="S50" s="300" t="s">
        <v>133</v>
      </c>
      <c r="T50" s="388" t="s">
        <v>132</v>
      </c>
      <c r="U50" s="395" t="s">
        <v>68</v>
      </c>
      <c r="V50" s="395" t="s">
        <v>68</v>
      </c>
      <c r="W50" s="304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94"/>
      <c r="AM50" s="94"/>
      <c r="AN50" s="94"/>
      <c r="AO50" s="94"/>
      <c r="AP50" s="94"/>
      <c r="AQ50" s="400" t="s">
        <v>133</v>
      </c>
      <c r="AR50" s="400" t="s">
        <v>133</v>
      </c>
      <c r="AS50" s="351" t="s">
        <v>68</v>
      </c>
      <c r="AT50" s="351" t="s">
        <v>68</v>
      </c>
      <c r="AU50" s="351" t="s">
        <v>68</v>
      </c>
      <c r="AV50" s="380" t="s">
        <v>132</v>
      </c>
      <c r="AW50" s="380" t="s">
        <v>132</v>
      </c>
      <c r="AX50" s="380" t="s">
        <v>132</v>
      </c>
      <c r="AY50" s="380" t="s">
        <v>132</v>
      </c>
      <c r="AZ50" s="380" t="s">
        <v>132</v>
      </c>
      <c r="BA50" s="388" t="s">
        <v>132</v>
      </c>
      <c r="BB50" s="389" t="s">
        <v>252</v>
      </c>
      <c r="BC50" s="389" t="s">
        <v>244</v>
      </c>
      <c r="BD50" s="389" t="s">
        <v>247</v>
      </c>
      <c r="BE50" s="389">
        <v>3</v>
      </c>
      <c r="BF50" s="389">
        <v>0</v>
      </c>
      <c r="BG50" s="389" t="s">
        <v>251</v>
      </c>
      <c r="BH50" s="389">
        <v>52</v>
      </c>
    </row>
    <row r="51" spans="1:62" ht="15.75" customHeight="1" thickBot="1" x14ac:dyDescent="0.25">
      <c r="A51" s="386"/>
      <c r="B51" s="352"/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80"/>
      <c r="P51" s="380"/>
      <c r="Q51" s="380"/>
      <c r="R51" s="307" t="s">
        <v>133</v>
      </c>
      <c r="S51" s="307" t="s">
        <v>132</v>
      </c>
      <c r="T51" s="380"/>
      <c r="U51" s="352"/>
      <c r="V51" s="352"/>
      <c r="W51" s="104" t="s">
        <v>74</v>
      </c>
      <c r="X51" s="104" t="s">
        <v>74</v>
      </c>
      <c r="Y51" s="104" t="s">
        <v>74</v>
      </c>
      <c r="Z51" s="104" t="s">
        <v>74</v>
      </c>
      <c r="AA51" s="104" t="s">
        <v>74</v>
      </c>
      <c r="AB51" s="104" t="s">
        <v>74</v>
      </c>
      <c r="AC51" s="104" t="s">
        <v>74</v>
      </c>
      <c r="AD51" s="104" t="s">
        <v>74</v>
      </c>
      <c r="AE51" s="104" t="s">
        <v>74</v>
      </c>
      <c r="AF51" s="104" t="s">
        <v>74</v>
      </c>
      <c r="AG51" s="104" t="s">
        <v>74</v>
      </c>
      <c r="AH51" s="104" t="s">
        <v>74</v>
      </c>
      <c r="AI51" s="104" t="s">
        <v>68</v>
      </c>
      <c r="AJ51" s="104" t="s">
        <v>68</v>
      </c>
      <c r="AK51" s="104" t="s">
        <v>68</v>
      </c>
      <c r="AL51" s="104" t="s">
        <v>68</v>
      </c>
      <c r="AM51" s="104" t="s">
        <v>68</v>
      </c>
      <c r="AN51" s="104" t="s">
        <v>68</v>
      </c>
      <c r="AO51" s="104" t="s">
        <v>68</v>
      </c>
      <c r="AP51" s="104" t="s">
        <v>68</v>
      </c>
      <c r="AQ51" s="401"/>
      <c r="AR51" s="401"/>
      <c r="AS51" s="352"/>
      <c r="AT51" s="352"/>
      <c r="AU51" s="352"/>
      <c r="AV51" s="380"/>
      <c r="AW51" s="380"/>
      <c r="AX51" s="380"/>
      <c r="AY51" s="380"/>
      <c r="AZ51" s="380"/>
      <c r="BA51" s="380"/>
      <c r="BB51" s="390"/>
      <c r="BC51" s="390"/>
      <c r="BD51" s="390"/>
      <c r="BE51" s="390"/>
      <c r="BF51" s="390"/>
      <c r="BG51" s="390"/>
      <c r="BH51" s="390"/>
    </row>
    <row r="52" spans="1:62" ht="13.5" customHeight="1" thickBot="1" x14ac:dyDescent="0.25">
      <c r="A52" s="387"/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81"/>
      <c r="P52" s="381"/>
      <c r="Q52" s="381"/>
      <c r="R52" s="300" t="s">
        <v>133</v>
      </c>
      <c r="S52" s="300" t="s">
        <v>132</v>
      </c>
      <c r="T52" s="396"/>
      <c r="U52" s="353"/>
      <c r="V52" s="353"/>
      <c r="W52" s="104" t="s">
        <v>68</v>
      </c>
      <c r="X52" s="104" t="s">
        <v>68</v>
      </c>
      <c r="Y52" s="104" t="s">
        <v>68</v>
      </c>
      <c r="Z52" s="104" t="s">
        <v>68</v>
      </c>
      <c r="AA52" s="104" t="s">
        <v>68</v>
      </c>
      <c r="AB52" s="104" t="s">
        <v>68</v>
      </c>
      <c r="AC52" s="104" t="s">
        <v>68</v>
      </c>
      <c r="AD52" s="104" t="s">
        <v>68</v>
      </c>
      <c r="AE52" s="104" t="s">
        <v>68</v>
      </c>
      <c r="AF52" s="104" t="s">
        <v>68</v>
      </c>
      <c r="AG52" s="104" t="s">
        <v>68</v>
      </c>
      <c r="AH52" s="104" t="s">
        <v>68</v>
      </c>
      <c r="AI52" s="104" t="s">
        <v>68</v>
      </c>
      <c r="AJ52" s="104" t="s">
        <v>68</v>
      </c>
      <c r="AK52" s="104" t="s">
        <v>68</v>
      </c>
      <c r="AL52" s="104" t="s">
        <v>68</v>
      </c>
      <c r="AM52" s="104" t="s">
        <v>68</v>
      </c>
      <c r="AN52" s="104" t="s">
        <v>68</v>
      </c>
      <c r="AO52" s="104" t="s">
        <v>68</v>
      </c>
      <c r="AP52" s="104" t="s">
        <v>68</v>
      </c>
      <c r="AQ52" s="402"/>
      <c r="AR52" s="402"/>
      <c r="AS52" s="353"/>
      <c r="AT52" s="353"/>
      <c r="AU52" s="353"/>
      <c r="AV52" s="396"/>
      <c r="AW52" s="396"/>
      <c r="AX52" s="396"/>
      <c r="AY52" s="396"/>
      <c r="AZ52" s="396"/>
      <c r="BA52" s="396"/>
      <c r="BB52" s="391"/>
      <c r="BC52" s="391"/>
      <c r="BD52" s="391"/>
      <c r="BE52" s="391"/>
      <c r="BF52" s="391"/>
      <c r="BG52" s="391"/>
      <c r="BH52" s="391"/>
      <c r="BJ52" s="66"/>
    </row>
    <row r="53" spans="1:62" ht="12" customHeight="1" x14ac:dyDescent="0.2">
      <c r="A53" s="406" t="s">
        <v>67</v>
      </c>
      <c r="B53" s="395" t="s">
        <v>68</v>
      </c>
      <c r="C53" s="395" t="s">
        <v>68</v>
      </c>
      <c r="D53" s="395" t="s">
        <v>68</v>
      </c>
      <c r="E53" s="395" t="s">
        <v>68</v>
      </c>
      <c r="F53" s="395" t="s">
        <v>68</v>
      </c>
      <c r="G53" s="395" t="s">
        <v>68</v>
      </c>
      <c r="H53" s="395" t="s">
        <v>68</v>
      </c>
      <c r="I53" s="395" t="s">
        <v>68</v>
      </c>
      <c r="J53" s="395" t="s">
        <v>68</v>
      </c>
      <c r="K53" s="395" t="s">
        <v>68</v>
      </c>
      <c r="L53" s="94"/>
      <c r="M53" s="94"/>
      <c r="N53" s="94"/>
      <c r="O53" s="94"/>
      <c r="P53" s="94"/>
      <c r="Q53" s="94"/>
      <c r="R53" s="379" t="s">
        <v>133</v>
      </c>
      <c r="S53" s="379" t="s">
        <v>133</v>
      </c>
      <c r="T53" s="388" t="s">
        <v>132</v>
      </c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414" t="s">
        <v>133</v>
      </c>
      <c r="AL53" s="414" t="s">
        <v>133</v>
      </c>
      <c r="AM53" s="403" t="s">
        <v>141</v>
      </c>
      <c r="AN53" s="403" t="s">
        <v>141</v>
      </c>
      <c r="AO53" s="403" t="s">
        <v>141</v>
      </c>
      <c r="AP53" s="403" t="s">
        <v>141</v>
      </c>
      <c r="AQ53" s="403" t="s">
        <v>141</v>
      </c>
      <c r="AR53" s="403" t="s">
        <v>141</v>
      </c>
      <c r="AS53" s="403" t="s">
        <v>141</v>
      </c>
      <c r="AT53" s="403" t="s">
        <v>141</v>
      </c>
      <c r="AU53" s="400" t="s">
        <v>132</v>
      </c>
      <c r="AV53" s="400" t="s">
        <v>132</v>
      </c>
      <c r="AW53" s="400" t="s">
        <v>132</v>
      </c>
      <c r="AX53" s="400" t="s">
        <v>132</v>
      </c>
      <c r="AY53" s="400" t="s">
        <v>132</v>
      </c>
      <c r="AZ53" s="400" t="s">
        <v>132</v>
      </c>
      <c r="BA53" s="400" t="s">
        <v>132</v>
      </c>
      <c r="BB53" s="389" t="s">
        <v>245</v>
      </c>
      <c r="BC53" s="413">
        <v>0</v>
      </c>
      <c r="BD53" s="394" t="s">
        <v>243</v>
      </c>
      <c r="BE53" s="417">
        <v>4</v>
      </c>
      <c r="BF53" s="417">
        <v>8</v>
      </c>
      <c r="BG53" s="410">
        <v>8</v>
      </c>
      <c r="BH53" s="417">
        <v>52</v>
      </c>
      <c r="BJ53" s="66"/>
    </row>
    <row r="54" spans="1:62" ht="12.75" customHeight="1" x14ac:dyDescent="0.2">
      <c r="A54" s="386"/>
      <c r="B54" s="352"/>
      <c r="C54" s="352"/>
      <c r="D54" s="352"/>
      <c r="E54" s="352"/>
      <c r="F54" s="352"/>
      <c r="G54" s="352"/>
      <c r="H54" s="352"/>
      <c r="I54" s="352"/>
      <c r="J54" s="352"/>
      <c r="K54" s="352"/>
      <c r="L54" s="107" t="s">
        <v>68</v>
      </c>
      <c r="M54" s="107" t="s">
        <v>68</v>
      </c>
      <c r="N54" s="107" t="s">
        <v>68</v>
      </c>
      <c r="O54" s="107" t="s">
        <v>68</v>
      </c>
      <c r="P54" s="107" t="s">
        <v>68</v>
      </c>
      <c r="Q54" s="107" t="s">
        <v>68</v>
      </c>
      <c r="R54" s="380"/>
      <c r="S54" s="380"/>
      <c r="T54" s="380"/>
      <c r="U54" s="107" t="s">
        <v>68</v>
      </c>
      <c r="V54" s="107" t="s">
        <v>68</v>
      </c>
      <c r="W54" s="107" t="s">
        <v>68</v>
      </c>
      <c r="X54" s="107" t="s">
        <v>68</v>
      </c>
      <c r="Y54" s="107" t="s">
        <v>68</v>
      </c>
      <c r="Z54" s="107" t="s">
        <v>68</v>
      </c>
      <c r="AA54" s="107" t="s">
        <v>68</v>
      </c>
      <c r="AB54" s="107" t="s">
        <v>68</v>
      </c>
      <c r="AC54" s="107" t="s">
        <v>68</v>
      </c>
      <c r="AD54" s="107" t="s">
        <v>68</v>
      </c>
      <c r="AE54" s="107" t="s">
        <v>68</v>
      </c>
      <c r="AF54" s="107" t="s">
        <v>68</v>
      </c>
      <c r="AG54" s="107" t="s">
        <v>68</v>
      </c>
      <c r="AH54" s="107" t="s">
        <v>68</v>
      </c>
      <c r="AI54" s="107" t="s">
        <v>68</v>
      </c>
      <c r="AJ54" s="107" t="s">
        <v>68</v>
      </c>
      <c r="AK54" s="415"/>
      <c r="AL54" s="415"/>
      <c r="AM54" s="404"/>
      <c r="AN54" s="404"/>
      <c r="AO54" s="404"/>
      <c r="AP54" s="404"/>
      <c r="AQ54" s="404"/>
      <c r="AR54" s="404"/>
      <c r="AS54" s="404"/>
      <c r="AT54" s="404"/>
      <c r="AU54" s="401"/>
      <c r="AV54" s="401"/>
      <c r="AW54" s="401"/>
      <c r="AX54" s="401"/>
      <c r="AY54" s="401"/>
      <c r="AZ54" s="401"/>
      <c r="BA54" s="401"/>
      <c r="BB54" s="390"/>
      <c r="BC54" s="392"/>
      <c r="BD54" s="377"/>
      <c r="BE54" s="382"/>
      <c r="BF54" s="382"/>
      <c r="BG54" s="411"/>
      <c r="BH54" s="382"/>
    </row>
    <row r="55" spans="1:62" ht="11.25" customHeight="1" thickBot="1" x14ac:dyDescent="0.25">
      <c r="A55" s="387"/>
      <c r="B55" s="353"/>
      <c r="C55" s="353"/>
      <c r="D55" s="353"/>
      <c r="E55" s="353"/>
      <c r="F55" s="353"/>
      <c r="G55" s="353"/>
      <c r="H55" s="353"/>
      <c r="I55" s="353"/>
      <c r="J55" s="353"/>
      <c r="K55" s="353"/>
      <c r="L55" s="108" t="s">
        <v>68</v>
      </c>
      <c r="M55" s="108" t="s">
        <v>68</v>
      </c>
      <c r="N55" s="108" t="s">
        <v>68</v>
      </c>
      <c r="O55" s="108" t="s">
        <v>68</v>
      </c>
      <c r="P55" s="108" t="s">
        <v>68</v>
      </c>
      <c r="Q55" s="108" t="s">
        <v>68</v>
      </c>
      <c r="R55" s="381"/>
      <c r="S55" s="381"/>
      <c r="T55" s="381"/>
      <c r="U55" s="108" t="s">
        <v>68</v>
      </c>
      <c r="V55" s="108" t="s">
        <v>68</v>
      </c>
      <c r="W55" s="108" t="s">
        <v>68</v>
      </c>
      <c r="X55" s="108" t="s">
        <v>68</v>
      </c>
      <c r="Y55" s="108" t="s">
        <v>68</v>
      </c>
      <c r="Z55" s="108" t="s">
        <v>68</v>
      </c>
      <c r="AA55" s="108" t="s">
        <v>68</v>
      </c>
      <c r="AB55" s="108" t="s">
        <v>68</v>
      </c>
      <c r="AC55" s="108" t="s">
        <v>68</v>
      </c>
      <c r="AD55" s="108" t="s">
        <v>68</v>
      </c>
      <c r="AE55" s="108" t="s">
        <v>68</v>
      </c>
      <c r="AF55" s="108" t="s">
        <v>68</v>
      </c>
      <c r="AG55" s="108" t="s">
        <v>68</v>
      </c>
      <c r="AH55" s="108" t="s">
        <v>68</v>
      </c>
      <c r="AI55" s="108" t="s">
        <v>68</v>
      </c>
      <c r="AJ55" s="108" t="s">
        <v>68</v>
      </c>
      <c r="AK55" s="416"/>
      <c r="AL55" s="416"/>
      <c r="AM55" s="405"/>
      <c r="AN55" s="405"/>
      <c r="AO55" s="405"/>
      <c r="AP55" s="405"/>
      <c r="AQ55" s="405"/>
      <c r="AR55" s="405"/>
      <c r="AS55" s="405"/>
      <c r="AT55" s="405"/>
      <c r="AU55" s="402"/>
      <c r="AV55" s="402"/>
      <c r="AW55" s="402"/>
      <c r="AX55" s="402"/>
      <c r="AY55" s="402"/>
      <c r="AZ55" s="402"/>
      <c r="BA55" s="402"/>
      <c r="BB55" s="391"/>
      <c r="BC55" s="393"/>
      <c r="BD55" s="378"/>
      <c r="BE55" s="383"/>
      <c r="BF55" s="383"/>
      <c r="BG55" s="412"/>
      <c r="BH55" s="383"/>
    </row>
    <row r="56" spans="1:62" ht="23.25" customHeight="1" thickBo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6"/>
      <c r="AM56" s="36"/>
      <c r="AN56" s="36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113"/>
      <c r="BB56" s="301">
        <v>26</v>
      </c>
      <c r="BC56" s="112" t="s">
        <v>244</v>
      </c>
      <c r="BD56" s="306" t="s">
        <v>248</v>
      </c>
      <c r="BE56" s="109" t="s">
        <v>88</v>
      </c>
      <c r="BF56" s="111">
        <f>SUM(BF47:BF55)</f>
        <v>8</v>
      </c>
      <c r="BG56" s="306" t="s">
        <v>246</v>
      </c>
      <c r="BH56" s="110">
        <v>156</v>
      </c>
    </row>
    <row r="57" spans="1:62" ht="12.75" customHeight="1" x14ac:dyDescent="0.2">
      <c r="BC57" s="65"/>
      <c r="BD57" s="65"/>
      <c r="BE57" s="65"/>
      <c r="BF57" s="65"/>
      <c r="BG57" s="65"/>
      <c r="BH57" s="65"/>
    </row>
    <row r="58" spans="1:62" x14ac:dyDescent="0.2">
      <c r="BB58" s="66"/>
      <c r="BC58" s="12"/>
      <c r="BD58" s="12"/>
      <c r="BE58" s="12"/>
      <c r="BF58" s="12"/>
      <c r="BG58" s="12"/>
      <c r="BH58" s="12"/>
    </row>
    <row r="59" spans="1:62" x14ac:dyDescent="0.2">
      <c r="A59" s="37" t="s">
        <v>249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8"/>
      <c r="AF59" s="38"/>
      <c r="AG59" s="38"/>
      <c r="AH59" s="38"/>
      <c r="AI59" s="38"/>
      <c r="AJ59" s="38"/>
      <c r="AK59" s="38"/>
      <c r="AL59" s="38"/>
      <c r="AM59" s="38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65"/>
    </row>
    <row r="60" spans="1:62" x14ac:dyDescent="0.2">
      <c r="A60" s="37" t="s">
        <v>142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8"/>
      <c r="AF60" s="38"/>
      <c r="AG60" s="38"/>
      <c r="AH60" s="38"/>
      <c r="AI60" s="38"/>
      <c r="AJ60" s="38"/>
      <c r="AK60" s="38"/>
      <c r="AL60" s="38"/>
      <c r="AM60" s="38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</sheetData>
  <mergeCells count="156">
    <mergeCell ref="BH53:BH55"/>
    <mergeCell ref="BD53:BD55"/>
    <mergeCell ref="BE53:BE55"/>
    <mergeCell ref="BF53:BF55"/>
    <mergeCell ref="AY50:AY52"/>
    <mergeCell ref="BA50:BA52"/>
    <mergeCell ref="BB50:BB52"/>
    <mergeCell ref="BC50:BC52"/>
    <mergeCell ref="AY53:AY55"/>
    <mergeCell ref="AZ53:AZ55"/>
    <mergeCell ref="BA53:BA55"/>
    <mergeCell ref="BB53:BB55"/>
    <mergeCell ref="BH50:BH52"/>
    <mergeCell ref="BD50:BD52"/>
    <mergeCell ref="A12:BH12"/>
    <mergeCell ref="A13:BH13"/>
    <mergeCell ref="AJ19:BE19"/>
    <mergeCell ref="Q47:Q49"/>
    <mergeCell ref="R47:R49"/>
    <mergeCell ref="AQ53:AQ55"/>
    <mergeCell ref="BG53:BG55"/>
    <mergeCell ref="S53:S55"/>
    <mergeCell ref="A21:V21"/>
    <mergeCell ref="P47:P49"/>
    <mergeCell ref="AT53:AT55"/>
    <mergeCell ref="AU53:AU55"/>
    <mergeCell ref="AS53:AS55"/>
    <mergeCell ref="AM53:AM55"/>
    <mergeCell ref="AR53:AR55"/>
    <mergeCell ref="BC53:BC55"/>
    <mergeCell ref="AV53:AV55"/>
    <mergeCell ref="AW53:AW55"/>
    <mergeCell ref="I53:I55"/>
    <mergeCell ref="T53:T55"/>
    <mergeCell ref="Q50:Q52"/>
    <mergeCell ref="AP53:AP55"/>
    <mergeCell ref="AL53:AL55"/>
    <mergeCell ref="AK53:AK55"/>
    <mergeCell ref="C47:C49"/>
    <mergeCell ref="H50:H52"/>
    <mergeCell ref="A53:A55"/>
    <mergeCell ref="B50:B52"/>
    <mergeCell ref="C50:C52"/>
    <mergeCell ref="D50:D52"/>
    <mergeCell ref="E50:E52"/>
    <mergeCell ref="R53:R55"/>
    <mergeCell ref="J53:J55"/>
    <mergeCell ref="K53:K55"/>
    <mergeCell ref="A50:A52"/>
    <mergeCell ref="F50:F52"/>
    <mergeCell ref="I50:I52"/>
    <mergeCell ref="J50:J52"/>
    <mergeCell ref="K50:K52"/>
    <mergeCell ref="L50:L52"/>
    <mergeCell ref="B53:B55"/>
    <mergeCell ref="C53:C55"/>
    <mergeCell ref="F53:F55"/>
    <mergeCell ref="D53:D55"/>
    <mergeCell ref="E53:E55"/>
    <mergeCell ref="G53:G55"/>
    <mergeCell ref="H53:H55"/>
    <mergeCell ref="AX53:AX55"/>
    <mergeCell ref="AS50:AS52"/>
    <mergeCell ref="P50:P52"/>
    <mergeCell ref="N50:N52"/>
    <mergeCell ref="O50:O52"/>
    <mergeCell ref="AU50:AU52"/>
    <mergeCell ref="AV50:AV52"/>
    <mergeCell ref="AW50:AW52"/>
    <mergeCell ref="T50:T52"/>
    <mergeCell ref="AN53:AN55"/>
    <mergeCell ref="AO53:AO55"/>
    <mergeCell ref="U50:U52"/>
    <mergeCell ref="V50:V52"/>
    <mergeCell ref="AQ50:AQ52"/>
    <mergeCell ref="AR50:AR52"/>
    <mergeCell ref="BA47:BA49"/>
    <mergeCell ref="BG50:BG52"/>
    <mergeCell ref="AY47:AY49"/>
    <mergeCell ref="BB47:BB49"/>
    <mergeCell ref="BC47:BC49"/>
    <mergeCell ref="BD47:BD49"/>
    <mergeCell ref="BE47:BE49"/>
    <mergeCell ref="E47:E49"/>
    <mergeCell ref="F47:F49"/>
    <mergeCell ref="G47:G49"/>
    <mergeCell ref="G50:G52"/>
    <mergeCell ref="M50:M52"/>
    <mergeCell ref="AS47:AS49"/>
    <mergeCell ref="BE50:BE52"/>
    <mergeCell ref="BF50:BF52"/>
    <mergeCell ref="AT50:AT52"/>
    <mergeCell ref="AX50:AX52"/>
    <mergeCell ref="AZ50:AZ52"/>
    <mergeCell ref="S47:S49"/>
    <mergeCell ref="U47:U49"/>
    <mergeCell ref="V47:V49"/>
    <mergeCell ref="AR47:AR49"/>
    <mergeCell ref="AU47:AU49"/>
    <mergeCell ref="AS41:AS42"/>
    <mergeCell ref="A38:BH38"/>
    <mergeCell ref="AF41:AF42"/>
    <mergeCell ref="AG41:AI41"/>
    <mergeCell ref="AJ41:AJ42"/>
    <mergeCell ref="AT47:AT49"/>
    <mergeCell ref="BG47:BG49"/>
    <mergeCell ref="BG41:BG42"/>
    <mergeCell ref="AV47:AV49"/>
    <mergeCell ref="AW47:AW49"/>
    <mergeCell ref="AX47:AX49"/>
    <mergeCell ref="BH47:BH49"/>
    <mergeCell ref="A41:A42"/>
    <mergeCell ref="B41:E41"/>
    <mergeCell ref="F41:F42"/>
    <mergeCell ref="A47:A49"/>
    <mergeCell ref="B47:B49"/>
    <mergeCell ref="BF47:BF49"/>
    <mergeCell ref="AZ47:AZ49"/>
    <mergeCell ref="T47:T49"/>
    <mergeCell ref="G41:I41"/>
    <mergeCell ref="T41:V41"/>
    <mergeCell ref="J41:J42"/>
    <mergeCell ref="O47:O49"/>
    <mergeCell ref="O1:BA1"/>
    <mergeCell ref="O3:BA3"/>
    <mergeCell ref="K2:BC2"/>
    <mergeCell ref="BB39:BH40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BH41:BH42"/>
    <mergeCell ref="BD41:BD42"/>
    <mergeCell ref="BF41:BF42"/>
    <mergeCell ref="AW41:AW42"/>
    <mergeCell ref="AX41:BA41"/>
    <mergeCell ref="BB41:BB42"/>
    <mergeCell ref="BC41:BC42"/>
    <mergeCell ref="BE41:BE42"/>
    <mergeCell ref="A20:V20"/>
    <mergeCell ref="AN7:BF7"/>
    <mergeCell ref="A9:BH9"/>
    <mergeCell ref="K41:N41"/>
    <mergeCell ref="N47:N49"/>
    <mergeCell ref="D47:D49"/>
    <mergeCell ref="H47:H49"/>
    <mergeCell ref="I47:I49"/>
    <mergeCell ref="J47:J49"/>
    <mergeCell ref="K47:K49"/>
    <mergeCell ref="L47:L49"/>
    <mergeCell ref="M47:M49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2026-09-10T09:15:33Z</cp:lastPrinted>
  <dcterms:created xsi:type="dcterms:W3CDTF">2010-12-02T07:17:38Z</dcterms:created>
  <dcterms:modified xsi:type="dcterms:W3CDTF">2026-09-10T09:15:37Z</dcterms:modified>
</cp:coreProperties>
</file>